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orms\Timesheets\2023\"/>
    </mc:Choice>
  </mc:AlternateContent>
  <bookViews>
    <workbookView xWindow="0" yWindow="0" windowWidth="28800" windowHeight="12435" tabRatio="478" activeTab="1"/>
  </bookViews>
  <sheets>
    <sheet name="START HERE" sheetId="5" r:id="rId1"/>
    <sheet name="Jan 1-15" sheetId="4" r:id="rId2"/>
    <sheet name="Jan 16-31" sheetId="19" r:id="rId3"/>
    <sheet name="Feb 1-15" sheetId="20" r:id="rId4"/>
    <sheet name="Feb 16-28" sheetId="21" r:id="rId5"/>
    <sheet name="Mar 1-15" sheetId="22" r:id="rId6"/>
    <sheet name="Mar 16-31" sheetId="23" r:id="rId7"/>
    <sheet name="Apr 1-15" sheetId="24" r:id="rId8"/>
    <sheet name="Apr 16-30" sheetId="25" r:id="rId9"/>
    <sheet name="May 1-15" sheetId="28" r:id="rId10"/>
    <sheet name="May 16-31" sheetId="29" r:id="rId11"/>
    <sheet name="Jun 1-15" sheetId="30" r:id="rId12"/>
    <sheet name="June 16-30" sheetId="6" r:id="rId13"/>
    <sheet name="July 1-15" sheetId="7" r:id="rId14"/>
    <sheet name="July 16-31" sheetId="8" r:id="rId15"/>
    <sheet name="August 1-15" sheetId="9" r:id="rId16"/>
    <sheet name="August 16-31" sheetId="10" r:id="rId17"/>
    <sheet name="September 1-15" sheetId="11" r:id="rId18"/>
    <sheet name="September 16-30" sheetId="12" r:id="rId19"/>
    <sheet name="October 1-15" sheetId="13" r:id="rId20"/>
    <sheet name="October 16-31" sheetId="14" r:id="rId21"/>
    <sheet name="November 1-15" sheetId="15" r:id="rId22"/>
    <sheet name="November 16-30" sheetId="16" r:id="rId23"/>
    <sheet name="December 1-15" sheetId="17" r:id="rId24"/>
    <sheet name="December 16-31" sheetId="18" r:id="rId25"/>
  </sheets>
  <calcPr calcId="162913"/>
</workbook>
</file>

<file path=xl/calcChain.xml><?xml version="1.0" encoding="utf-8"?>
<calcChain xmlns="http://schemas.openxmlformats.org/spreadsheetml/2006/main">
  <c r="N5" i="22" l="1"/>
  <c r="B27" i="22"/>
  <c r="B26" i="22"/>
  <c r="B25" i="22"/>
  <c r="N5" i="18"/>
  <c r="K5" i="18"/>
  <c r="B32" i="18"/>
  <c r="N5" i="17"/>
  <c r="K5" i="17"/>
  <c r="B29" i="17"/>
  <c r="N5" i="16"/>
  <c r="K5" i="16"/>
  <c r="B28" i="16"/>
  <c r="N5" i="15"/>
  <c r="K5" i="15"/>
  <c r="B27" i="15"/>
  <c r="N5" i="14"/>
  <c r="K5" i="14"/>
  <c r="B26" i="14"/>
  <c r="N5" i="13"/>
  <c r="K5" i="13"/>
  <c r="B10" i="13"/>
  <c r="B11" i="13" s="1"/>
  <c r="B12" i="13" s="1"/>
  <c r="B13" i="13" s="1"/>
  <c r="B14" i="13" s="1"/>
  <c r="B9" i="13"/>
  <c r="N5" i="12"/>
  <c r="K5" i="12"/>
  <c r="B30" i="12"/>
  <c r="N5" i="11"/>
  <c r="K5" i="11"/>
  <c r="B29" i="11"/>
  <c r="N5" i="10"/>
  <c r="K5" i="10"/>
  <c r="B28" i="10"/>
  <c r="N5" i="9"/>
  <c r="K5" i="9"/>
  <c r="B26" i="9"/>
  <c r="B12" i="9"/>
  <c r="B13" i="9"/>
  <c r="B14" i="9" s="1"/>
  <c r="B11" i="9"/>
  <c r="N5" i="8"/>
  <c r="K5" i="8"/>
  <c r="N5" i="7"/>
  <c r="K5" i="7"/>
  <c r="B28" i="7"/>
  <c r="B29" i="7"/>
  <c r="B30" i="7" s="1"/>
  <c r="B27" i="7"/>
  <c r="B26" i="7"/>
  <c r="B25" i="7"/>
  <c r="B19" i="7"/>
  <c r="B20" i="7"/>
  <c r="B21" i="7" s="1"/>
  <c r="B22" i="7" s="1"/>
  <c r="B18" i="7"/>
  <c r="B17" i="7"/>
  <c r="B16" i="7"/>
  <c r="N5" i="6"/>
  <c r="K5" i="6"/>
  <c r="B29" i="6"/>
  <c r="B28" i="6"/>
  <c r="B27" i="6"/>
  <c r="B26" i="6"/>
  <c r="B25" i="6"/>
  <c r="B24" i="6"/>
  <c r="B22" i="6"/>
  <c r="B21" i="6"/>
  <c r="B20" i="6"/>
  <c r="B19" i="6"/>
  <c r="B18" i="6"/>
  <c r="B17" i="6"/>
  <c r="B16" i="6"/>
  <c r="N5" i="30"/>
  <c r="K5" i="30"/>
  <c r="B28" i="30"/>
  <c r="B27" i="30"/>
  <c r="B26" i="30"/>
  <c r="B25" i="30"/>
  <c r="B24" i="30"/>
  <c r="B22" i="30"/>
  <c r="B21" i="30"/>
  <c r="B20" i="30"/>
  <c r="B19" i="30"/>
  <c r="B18" i="30"/>
  <c r="B17" i="30"/>
  <c r="B16" i="30"/>
  <c r="N5" i="29"/>
  <c r="K5" i="29"/>
  <c r="B27" i="29"/>
  <c r="N5" i="28"/>
  <c r="K5" i="28"/>
  <c r="B25" i="28"/>
  <c r="N5" i="25"/>
  <c r="K5" i="25"/>
  <c r="B10" i="25"/>
  <c r="B11" i="25"/>
  <c r="B12" i="25" s="1"/>
  <c r="B13" i="25" s="1"/>
  <c r="B14" i="25" s="1"/>
  <c r="B9" i="25"/>
  <c r="N5" i="24"/>
  <c r="K5" i="24"/>
  <c r="B30" i="24"/>
  <c r="N5" i="23"/>
  <c r="K5" i="23"/>
  <c r="B29" i="23"/>
  <c r="B14" i="23"/>
  <c r="B13" i="23"/>
  <c r="N5" i="21"/>
  <c r="K5" i="21"/>
  <c r="K5" i="22"/>
  <c r="B12" i="22"/>
  <c r="B13" i="22" s="1"/>
  <c r="B14" i="22" s="1"/>
  <c r="N5" i="20"/>
  <c r="K5" i="20"/>
  <c r="N5" i="19"/>
  <c r="K5" i="19"/>
  <c r="B13" i="21"/>
  <c r="B14" i="21" s="1"/>
  <c r="B27" i="20"/>
  <c r="B12" i="20"/>
  <c r="B13" i="20" s="1"/>
  <c r="B14" i="20" s="1"/>
  <c r="H49" i="19"/>
  <c r="B42" i="19"/>
  <c r="B26" i="19"/>
  <c r="B25" i="19"/>
  <c r="B16" i="19"/>
  <c r="B17" i="19"/>
  <c r="B18" i="19" s="1"/>
  <c r="B19" i="19" s="1"/>
  <c r="B20" i="19" s="1"/>
  <c r="B21" i="19" s="1"/>
  <c r="B22" i="19" s="1"/>
  <c r="B24" i="19" s="1"/>
  <c r="B10" i="19"/>
  <c r="B11" i="19" s="1"/>
  <c r="B12" i="19" s="1"/>
  <c r="B13" i="19" s="1"/>
  <c r="B14" i="19" s="1"/>
  <c r="N5" i="4"/>
  <c r="K5" i="4"/>
  <c r="B24" i="4"/>
  <c r="B16" i="4"/>
  <c r="B17" i="4"/>
  <c r="B18" i="4" s="1"/>
  <c r="B19" i="4" s="1"/>
  <c r="B20" i="4" s="1"/>
  <c r="B21" i="4" s="1"/>
  <c r="B22" i="4" s="1"/>
  <c r="B9" i="4"/>
  <c r="B10" i="4" s="1"/>
  <c r="B11" i="4" s="1"/>
  <c r="B12" i="4" s="1"/>
  <c r="B13" i="4" s="1"/>
  <c r="B14" i="4" s="1"/>
  <c r="B24" i="7" l="1"/>
  <c r="B14" i="17"/>
  <c r="B13" i="16"/>
  <c r="B14" i="16" s="1"/>
  <c r="B16" i="18" l="1"/>
  <c r="B17" i="18" s="1"/>
  <c r="B18" i="18" s="1"/>
  <c r="B19" i="18" s="1"/>
  <c r="B20" i="18" s="1"/>
  <c r="B21" i="18" s="1"/>
  <c r="B22" i="18" s="1"/>
  <c r="B24" i="18" s="1"/>
  <c r="B25" i="18" s="1"/>
  <c r="B26" i="18" s="1"/>
  <c r="B27" i="18" s="1"/>
  <c r="B28" i="18" s="1"/>
  <c r="B29" i="18" s="1"/>
  <c r="B30" i="18" s="1"/>
  <c r="B16" i="17"/>
  <c r="B17" i="17" s="1"/>
  <c r="B18" i="17" s="1"/>
  <c r="B19" i="17" s="1"/>
  <c r="B20" i="17" s="1"/>
  <c r="B21" i="17" s="1"/>
  <c r="B22" i="17" s="1"/>
  <c r="B24" i="17" s="1"/>
  <c r="B25" i="17" s="1"/>
  <c r="B26" i="17" s="1"/>
  <c r="B27" i="17" s="1"/>
  <c r="B28" i="17" s="1"/>
  <c r="B16" i="16"/>
  <c r="B17" i="16" s="1"/>
  <c r="B18" i="16" s="1"/>
  <c r="B19" i="16" s="1"/>
  <c r="B20" i="16" s="1"/>
  <c r="B21" i="16" s="1"/>
  <c r="B22" i="16" s="1"/>
  <c r="B24" i="16" s="1"/>
  <c r="B25" i="16" s="1"/>
  <c r="B26" i="16" s="1"/>
  <c r="B27" i="16" s="1"/>
  <c r="B16" i="15"/>
  <c r="B17" i="15" s="1"/>
  <c r="B18" i="15" s="1"/>
  <c r="B19" i="15" s="1"/>
  <c r="B20" i="15" s="1"/>
  <c r="B21" i="15" s="1"/>
  <c r="B22" i="15" s="1"/>
  <c r="B24" i="15" s="1"/>
  <c r="B25" i="15" s="1"/>
  <c r="B26" i="15" s="1"/>
  <c r="B16" i="14"/>
  <c r="B17" i="14" s="1"/>
  <c r="B18" i="14" s="1"/>
  <c r="B19" i="14" s="1"/>
  <c r="B20" i="14" s="1"/>
  <c r="B21" i="14" s="1"/>
  <c r="B22" i="14" s="1"/>
  <c r="B24" i="14" s="1"/>
  <c r="B25" i="14" s="1"/>
  <c r="B16" i="13"/>
  <c r="B17" i="13" s="1"/>
  <c r="B18" i="13" s="1"/>
  <c r="B19" i="13" s="1"/>
  <c r="B20" i="13" s="1"/>
  <c r="B21" i="13" s="1"/>
  <c r="B22" i="13" s="1"/>
  <c r="B24" i="13" s="1"/>
  <c r="B16" i="12"/>
  <c r="B17" i="12" s="1"/>
  <c r="B18" i="12" s="1"/>
  <c r="B19" i="12" s="1"/>
  <c r="B20" i="12" s="1"/>
  <c r="B21" i="12" s="1"/>
  <c r="B22" i="12" s="1"/>
  <c r="B24" i="12" s="1"/>
  <c r="B25" i="12" s="1"/>
  <c r="B26" i="12" s="1"/>
  <c r="B27" i="12" s="1"/>
  <c r="B28" i="12" s="1"/>
  <c r="B29" i="12" s="1"/>
  <c r="B16" i="11"/>
  <c r="B17" i="11" s="1"/>
  <c r="B18" i="11" s="1"/>
  <c r="B19" i="11" s="1"/>
  <c r="B20" i="11" s="1"/>
  <c r="B21" i="11" s="1"/>
  <c r="B22" i="11" s="1"/>
  <c r="B24" i="11" s="1"/>
  <c r="B25" i="11" s="1"/>
  <c r="B26" i="11" s="1"/>
  <c r="B27" i="11" s="1"/>
  <c r="B28" i="11" s="1"/>
  <c r="B16" i="10"/>
  <c r="B17" i="10" s="1"/>
  <c r="B18" i="10" s="1"/>
  <c r="B19" i="10" s="1"/>
  <c r="B20" i="10" s="1"/>
  <c r="B21" i="10" s="1"/>
  <c r="B22" i="10" s="1"/>
  <c r="B24" i="10" s="1"/>
  <c r="B25" i="10" s="1"/>
  <c r="B26" i="10" s="1"/>
  <c r="B27" i="10" s="1"/>
  <c r="B16" i="9"/>
  <c r="B16" i="29"/>
  <c r="B16" i="28"/>
  <c r="B16" i="23"/>
  <c r="B16" i="22"/>
  <c r="B16" i="21"/>
  <c r="B16" i="20"/>
  <c r="B17" i="9" l="1"/>
  <c r="B18" i="9" s="1"/>
  <c r="B19" i="9" s="1"/>
  <c r="B20" i="9" s="1"/>
  <c r="B21" i="9" s="1"/>
  <c r="B22" i="9" s="1"/>
  <c r="B24" i="9" s="1"/>
  <c r="B25" i="9" s="1"/>
  <c r="B16" i="8"/>
  <c r="B17" i="8" s="1"/>
  <c r="B18" i="8" s="1"/>
  <c r="B19" i="8" s="1"/>
  <c r="B20" i="8" s="1"/>
  <c r="B21" i="8" s="1"/>
  <c r="B22" i="8" s="1"/>
  <c r="B24" i="8" s="1"/>
  <c r="B25" i="8" s="1"/>
  <c r="B17" i="29"/>
  <c r="B18" i="29" s="1"/>
  <c r="B19" i="29" s="1"/>
  <c r="B20" i="29" s="1"/>
  <c r="B21" i="29" s="1"/>
  <c r="B22" i="29" s="1"/>
  <c r="B24" i="29" s="1"/>
  <c r="B25" i="29" s="1"/>
  <c r="B26" i="29" s="1"/>
  <c r="B17" i="28"/>
  <c r="B18" i="28" s="1"/>
  <c r="B19" i="28" s="1"/>
  <c r="B20" i="28" s="1"/>
  <c r="B21" i="28" s="1"/>
  <c r="B22" i="28" s="1"/>
  <c r="B24" i="28" s="1"/>
  <c r="B16" i="25"/>
  <c r="B17" i="25" s="1"/>
  <c r="B18" i="25" s="1"/>
  <c r="B19" i="25" s="1"/>
  <c r="B20" i="25" s="1"/>
  <c r="B21" i="25" s="1"/>
  <c r="B22" i="25" s="1"/>
  <c r="B24" i="25" s="1"/>
  <c r="B16" i="24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17" i="23"/>
  <c r="B18" i="23" s="1"/>
  <c r="B19" i="23" s="1"/>
  <c r="B20" i="23" s="1"/>
  <c r="B21" i="23" s="1"/>
  <c r="B22" i="23" s="1"/>
  <c r="B24" i="23" s="1"/>
  <c r="B25" i="23" s="1"/>
  <c r="B26" i="23" s="1"/>
  <c r="B27" i="23" s="1"/>
  <c r="B28" i="23" s="1"/>
  <c r="B17" i="22"/>
  <c r="B18" i="22" s="1"/>
  <c r="B19" i="22" s="1"/>
  <c r="B20" i="22" s="1"/>
  <c r="B17" i="21"/>
  <c r="B18" i="21" s="1"/>
  <c r="B19" i="21" s="1"/>
  <c r="B20" i="21" s="1"/>
  <c r="B21" i="21" s="1"/>
  <c r="B22" i="21" s="1"/>
  <c r="B24" i="21" s="1"/>
  <c r="B25" i="21" s="1"/>
  <c r="B26" i="21" s="1"/>
  <c r="B17" i="20"/>
  <c r="B18" i="20" s="1"/>
  <c r="B19" i="20" s="1"/>
  <c r="B20" i="20" s="1"/>
  <c r="B21" i="20" s="1"/>
  <c r="B22" i="20" s="1"/>
  <c r="B24" i="20" s="1"/>
  <c r="B25" i="20" s="1"/>
  <c r="B26" i="20" s="1"/>
  <c r="B21" i="22" l="1"/>
  <c r="B22" i="22" s="1"/>
  <c r="O73" i="30"/>
  <c r="N73" i="30"/>
  <c r="M73" i="30"/>
  <c r="L73" i="30"/>
  <c r="K73" i="30"/>
  <c r="J73" i="30"/>
  <c r="J74" i="30" s="1"/>
  <c r="I73" i="30"/>
  <c r="I74" i="30" s="1"/>
  <c r="H73" i="30"/>
  <c r="G73" i="30"/>
  <c r="F73" i="30"/>
  <c r="F74" i="30" s="1"/>
  <c r="B72" i="30"/>
  <c r="B71" i="30"/>
  <c r="B70" i="30"/>
  <c r="B69" i="30"/>
  <c r="B68" i="30"/>
  <c r="B67" i="30"/>
  <c r="B66" i="30"/>
  <c r="O65" i="30"/>
  <c r="N65" i="30"/>
  <c r="N74" i="30" s="1"/>
  <c r="Q54" i="30" s="1"/>
  <c r="Q60" i="30" s="1"/>
  <c r="M65" i="30"/>
  <c r="L65" i="30"/>
  <c r="K65" i="30"/>
  <c r="J65" i="30"/>
  <c r="I65" i="30"/>
  <c r="H65" i="30"/>
  <c r="G65" i="30"/>
  <c r="F65" i="30"/>
  <c r="B64" i="30"/>
  <c r="O57" i="30"/>
  <c r="O74" i="30" s="1"/>
  <c r="N57" i="30"/>
  <c r="M57" i="30"/>
  <c r="L57" i="30"/>
  <c r="K57" i="30"/>
  <c r="K74" i="30" s="1"/>
  <c r="J57" i="30"/>
  <c r="I57" i="30"/>
  <c r="H57" i="30"/>
  <c r="H74" i="30" s="1"/>
  <c r="G57" i="30"/>
  <c r="G74" i="30" s="1"/>
  <c r="F57" i="30"/>
  <c r="O49" i="30"/>
  <c r="N49" i="30"/>
  <c r="M49" i="30"/>
  <c r="M74" i="30" s="1"/>
  <c r="L49" i="30"/>
  <c r="K49" i="30"/>
  <c r="J49" i="30"/>
  <c r="I49" i="30"/>
  <c r="H49" i="30"/>
  <c r="G49" i="30"/>
  <c r="F49" i="30"/>
  <c r="B47" i="30"/>
  <c r="B46" i="30"/>
  <c r="B45" i="30"/>
  <c r="B44" i="30"/>
  <c r="B43" i="30"/>
  <c r="B42" i="30"/>
  <c r="S38" i="30"/>
  <c r="S37" i="30"/>
  <c r="S36" i="30"/>
  <c r="S35" i="30"/>
  <c r="S34" i="30"/>
  <c r="S33" i="30"/>
  <c r="S32" i="30"/>
  <c r="S39" i="30" s="1"/>
  <c r="S30" i="30"/>
  <c r="S29" i="30"/>
  <c r="S28" i="30"/>
  <c r="S27" i="30"/>
  <c r="S26" i="30"/>
  <c r="S25" i="30"/>
  <c r="S24" i="30"/>
  <c r="S31" i="30" s="1"/>
  <c r="E65" i="30"/>
  <c r="S22" i="30"/>
  <c r="S21" i="30"/>
  <c r="S20" i="30"/>
  <c r="S19" i="30"/>
  <c r="S18" i="30"/>
  <c r="S17" i="30"/>
  <c r="B51" i="30"/>
  <c r="S16" i="30"/>
  <c r="E57" i="30"/>
  <c r="B50" i="30"/>
  <c r="S14" i="30"/>
  <c r="B48" i="30"/>
  <c r="S13" i="30"/>
  <c r="S12" i="30"/>
  <c r="S11" i="30"/>
  <c r="S10" i="30"/>
  <c r="S9" i="30"/>
  <c r="S8" i="30"/>
  <c r="K4" i="30"/>
  <c r="K3" i="30"/>
  <c r="K2" i="30"/>
  <c r="O73" i="29"/>
  <c r="O74" i="29" s="1"/>
  <c r="N73" i="29"/>
  <c r="M73" i="29"/>
  <c r="L73" i="29"/>
  <c r="K73" i="29"/>
  <c r="J73" i="29"/>
  <c r="I73" i="29"/>
  <c r="H73" i="29"/>
  <c r="H74" i="29"/>
  <c r="G73" i="29"/>
  <c r="F73" i="29"/>
  <c r="B72" i="29"/>
  <c r="B71" i="29"/>
  <c r="B70" i="29"/>
  <c r="B69" i="29"/>
  <c r="B68" i="29"/>
  <c r="B67" i="29"/>
  <c r="B66" i="29"/>
  <c r="O65" i="29"/>
  <c r="N65" i="29"/>
  <c r="M65" i="29"/>
  <c r="L65" i="29"/>
  <c r="K65" i="29"/>
  <c r="J65" i="29"/>
  <c r="I65" i="29"/>
  <c r="I74" i="29" s="1"/>
  <c r="H65" i="29"/>
  <c r="G65" i="29"/>
  <c r="G74" i="29" s="1"/>
  <c r="F65" i="29"/>
  <c r="B64" i="29"/>
  <c r="O57" i="29"/>
  <c r="N57" i="29"/>
  <c r="M57" i="29"/>
  <c r="M74" i="29"/>
  <c r="L57" i="29"/>
  <c r="L74" i="29" s="1"/>
  <c r="K57" i="29"/>
  <c r="J57" i="29"/>
  <c r="J74" i="29"/>
  <c r="I57" i="29"/>
  <c r="H57" i="29"/>
  <c r="G57" i="29"/>
  <c r="F57" i="29"/>
  <c r="O49" i="29"/>
  <c r="N49" i="29"/>
  <c r="M49" i="29"/>
  <c r="L49" i="29"/>
  <c r="K49" i="29"/>
  <c r="J49" i="29"/>
  <c r="I49" i="29"/>
  <c r="H49" i="29"/>
  <c r="G49" i="29"/>
  <c r="F49" i="29"/>
  <c r="B47" i="29"/>
  <c r="B46" i="29"/>
  <c r="B45" i="29"/>
  <c r="B44" i="29"/>
  <c r="B43" i="29"/>
  <c r="B42" i="29"/>
  <c r="S38" i="29"/>
  <c r="S37" i="29"/>
  <c r="S36" i="29"/>
  <c r="S35" i="29"/>
  <c r="S34" i="29"/>
  <c r="S33" i="29"/>
  <c r="S32" i="29"/>
  <c r="S39" i="29"/>
  <c r="S30" i="29"/>
  <c r="S29" i="29"/>
  <c r="S28" i="29"/>
  <c r="S27" i="29"/>
  <c r="S26" i="29"/>
  <c r="S25" i="29"/>
  <c r="S24" i="29"/>
  <c r="S22" i="29"/>
  <c r="S21" i="29"/>
  <c r="S20" i="29"/>
  <c r="S19" i="29"/>
  <c r="S18" i="29"/>
  <c r="S17" i="29"/>
  <c r="S16" i="29"/>
  <c r="S14" i="29"/>
  <c r="B48" i="29"/>
  <c r="S13" i="29"/>
  <c r="S12" i="29"/>
  <c r="S11" i="29"/>
  <c r="S10" i="29"/>
  <c r="S9" i="29"/>
  <c r="S8" i="29"/>
  <c r="K4" i="29"/>
  <c r="K3" i="29"/>
  <c r="K2" i="29"/>
  <c r="O73" i="28"/>
  <c r="O74" i="28" s="1"/>
  <c r="N73" i="28"/>
  <c r="M73" i="28"/>
  <c r="L73" i="28"/>
  <c r="L74" i="28"/>
  <c r="K73" i="28"/>
  <c r="J73" i="28"/>
  <c r="I73" i="28"/>
  <c r="I74" i="28"/>
  <c r="H73" i="28"/>
  <c r="H74" i="28" s="1"/>
  <c r="G73" i="28"/>
  <c r="F73" i="28"/>
  <c r="B72" i="28"/>
  <c r="B71" i="28"/>
  <c r="B70" i="28"/>
  <c r="B69" i="28"/>
  <c r="B68" i="28"/>
  <c r="B67" i="28"/>
  <c r="B66" i="28"/>
  <c r="O65" i="28"/>
  <c r="N65" i="28"/>
  <c r="M65" i="28"/>
  <c r="L65" i="28"/>
  <c r="K65" i="28"/>
  <c r="J65" i="28"/>
  <c r="J74" i="28"/>
  <c r="I65" i="28"/>
  <c r="H65" i="28"/>
  <c r="G65" i="28"/>
  <c r="F65" i="28"/>
  <c r="B64" i="28"/>
  <c r="O57" i="28"/>
  <c r="N57" i="28"/>
  <c r="M57" i="28"/>
  <c r="L57" i="28"/>
  <c r="K57" i="28"/>
  <c r="J57" i="28"/>
  <c r="I57" i="28"/>
  <c r="H57" i="28"/>
  <c r="G57" i="28"/>
  <c r="F57" i="28"/>
  <c r="O49" i="28"/>
  <c r="N49" i="28"/>
  <c r="M49" i="28"/>
  <c r="L49" i="28"/>
  <c r="K49" i="28"/>
  <c r="J49" i="28"/>
  <c r="I49" i="28"/>
  <c r="H49" i="28"/>
  <c r="G49" i="28"/>
  <c r="G74" i="28" s="1"/>
  <c r="F49" i="28"/>
  <c r="B47" i="28"/>
  <c r="B46" i="28"/>
  <c r="B45" i="28"/>
  <c r="B44" i="28"/>
  <c r="B43" i="28"/>
  <c r="B42" i="28"/>
  <c r="S38" i="28"/>
  <c r="S37" i="28"/>
  <c r="S36" i="28"/>
  <c r="S35" i="28"/>
  <c r="S39" i="28" s="1"/>
  <c r="S34" i="28"/>
  <c r="S33" i="28"/>
  <c r="S32" i="28"/>
  <c r="S30" i="28"/>
  <c r="S29" i="28"/>
  <c r="S28" i="28"/>
  <c r="S27" i="28"/>
  <c r="S26" i="28"/>
  <c r="S25" i="28"/>
  <c r="S24" i="28"/>
  <c r="S22" i="28"/>
  <c r="S21" i="28"/>
  <c r="S20" i="28"/>
  <c r="S19" i="28"/>
  <c r="S18" i="28"/>
  <c r="S17" i="28"/>
  <c r="S23" i="28" s="1"/>
  <c r="S16" i="28"/>
  <c r="S14" i="28"/>
  <c r="S13" i="28"/>
  <c r="S12" i="28"/>
  <c r="S11" i="28"/>
  <c r="S10" i="28"/>
  <c r="S9" i="28"/>
  <c r="S8" i="28"/>
  <c r="S15" i="28" s="1"/>
  <c r="K4" i="28"/>
  <c r="K3" i="28"/>
  <c r="K2" i="28"/>
  <c r="O73" i="18"/>
  <c r="O74" i="18" s="1"/>
  <c r="N73" i="18"/>
  <c r="M73" i="18"/>
  <c r="M74" i="18"/>
  <c r="L73" i="18"/>
  <c r="L74" i="18" s="1"/>
  <c r="K73" i="18"/>
  <c r="J73" i="18"/>
  <c r="J74" i="18"/>
  <c r="I73" i="18"/>
  <c r="H73" i="18"/>
  <c r="G73" i="18"/>
  <c r="F73" i="18"/>
  <c r="F74" i="18" s="1"/>
  <c r="B72" i="18"/>
  <c r="B71" i="18"/>
  <c r="B70" i="18"/>
  <c r="B69" i="18"/>
  <c r="B68" i="18"/>
  <c r="B67" i="18"/>
  <c r="B66" i="18"/>
  <c r="O65" i="18"/>
  <c r="N65" i="18"/>
  <c r="N74" i="18" s="1"/>
  <c r="Q54" i="18" s="1"/>
  <c r="M65" i="18"/>
  <c r="L65" i="18"/>
  <c r="K65" i="18"/>
  <c r="J65" i="18"/>
  <c r="I65" i="18"/>
  <c r="H65" i="18"/>
  <c r="G65" i="18"/>
  <c r="F65" i="18"/>
  <c r="B64" i="18"/>
  <c r="O57" i="18"/>
  <c r="N57" i="18"/>
  <c r="M57" i="18"/>
  <c r="L57" i="18"/>
  <c r="K57" i="18"/>
  <c r="J57" i="18"/>
  <c r="I57" i="18"/>
  <c r="H57" i="18"/>
  <c r="G57" i="18"/>
  <c r="G74" i="18" s="1"/>
  <c r="F57" i="18"/>
  <c r="O49" i="18"/>
  <c r="N49" i="18"/>
  <c r="M49" i="18"/>
  <c r="L49" i="18"/>
  <c r="K49" i="18"/>
  <c r="J49" i="18"/>
  <c r="I49" i="18"/>
  <c r="I74" i="18" s="1"/>
  <c r="H49" i="18"/>
  <c r="G49" i="18"/>
  <c r="F49" i="18"/>
  <c r="B47" i="18"/>
  <c r="B46" i="18"/>
  <c r="B45" i="18"/>
  <c r="B44" i="18"/>
  <c r="B43" i="18"/>
  <c r="B42" i="18"/>
  <c r="S38" i="18"/>
  <c r="S37" i="18"/>
  <c r="S36" i="18"/>
  <c r="S35" i="18"/>
  <c r="S34" i="18"/>
  <c r="S33" i="18"/>
  <c r="S32" i="18"/>
  <c r="S30" i="18"/>
  <c r="S29" i="18"/>
  <c r="S28" i="18"/>
  <c r="S27" i="18"/>
  <c r="S26" i="18"/>
  <c r="S25" i="18"/>
  <c r="S24" i="18"/>
  <c r="S22" i="18"/>
  <c r="S21" i="18"/>
  <c r="S20" i="18"/>
  <c r="S19" i="18"/>
  <c r="S18" i="18"/>
  <c r="S23" i="18" s="1"/>
  <c r="S17" i="18"/>
  <c r="S16" i="18"/>
  <c r="E57" i="18"/>
  <c r="B50" i="18"/>
  <c r="S14" i="18"/>
  <c r="B48" i="18"/>
  <c r="S13" i="18"/>
  <c r="S12" i="18"/>
  <c r="S11" i="18"/>
  <c r="S10" i="18"/>
  <c r="S9" i="18"/>
  <c r="S8" i="18"/>
  <c r="S15" i="18" s="1"/>
  <c r="E49" i="18"/>
  <c r="K4" i="18"/>
  <c r="K3" i="18"/>
  <c r="K2" i="18"/>
  <c r="O73" i="17"/>
  <c r="N73" i="17"/>
  <c r="M73" i="17"/>
  <c r="L73" i="17"/>
  <c r="K73" i="17"/>
  <c r="J73" i="17"/>
  <c r="I73" i="17"/>
  <c r="H73" i="17"/>
  <c r="H74" i="17" s="1"/>
  <c r="G73" i="17"/>
  <c r="F73" i="17"/>
  <c r="B72" i="17"/>
  <c r="B71" i="17"/>
  <c r="B70" i="17"/>
  <c r="B69" i="17"/>
  <c r="B68" i="17"/>
  <c r="B67" i="17"/>
  <c r="B66" i="17"/>
  <c r="O65" i="17"/>
  <c r="N65" i="17"/>
  <c r="N74" i="17" s="1"/>
  <c r="Q54" i="17" s="1"/>
  <c r="M65" i="17"/>
  <c r="L65" i="17"/>
  <c r="K65" i="17"/>
  <c r="J65" i="17"/>
  <c r="I65" i="17"/>
  <c r="H65" i="17"/>
  <c r="G65" i="17"/>
  <c r="F65" i="17"/>
  <c r="B64" i="17"/>
  <c r="O57" i="17"/>
  <c r="N57" i="17"/>
  <c r="M57" i="17"/>
  <c r="L57" i="17"/>
  <c r="L74" i="17" s="1"/>
  <c r="K57" i="17"/>
  <c r="J57" i="17"/>
  <c r="I57" i="17"/>
  <c r="H57" i="17"/>
  <c r="G57" i="17"/>
  <c r="F57" i="17"/>
  <c r="F74" i="17" s="1"/>
  <c r="O49" i="17"/>
  <c r="N49" i="17"/>
  <c r="M49" i="17"/>
  <c r="L49" i="17"/>
  <c r="K49" i="17"/>
  <c r="J49" i="17"/>
  <c r="I49" i="17"/>
  <c r="H49" i="17"/>
  <c r="G49" i="17"/>
  <c r="F49" i="17"/>
  <c r="B47" i="17"/>
  <c r="B46" i="17"/>
  <c r="B45" i="17"/>
  <c r="B44" i="17"/>
  <c r="B43" i="17"/>
  <c r="B42" i="17"/>
  <c r="S38" i="17"/>
  <c r="S37" i="17"/>
  <c r="S36" i="17"/>
  <c r="S35" i="17"/>
  <c r="S34" i="17"/>
  <c r="S33" i="17"/>
  <c r="S32" i="17"/>
  <c r="E73" i="17"/>
  <c r="S30" i="17"/>
  <c r="S29" i="17"/>
  <c r="S28" i="17"/>
  <c r="S27" i="17"/>
  <c r="S26" i="17"/>
  <c r="S25" i="17"/>
  <c r="S24" i="17"/>
  <c r="E65" i="17"/>
  <c r="S22" i="17"/>
  <c r="S21" i="17"/>
  <c r="S20" i="17"/>
  <c r="S19" i="17"/>
  <c r="S18" i="17"/>
  <c r="S17" i="17"/>
  <c r="S16" i="17"/>
  <c r="S14" i="17"/>
  <c r="S13" i="17"/>
  <c r="S12" i="17"/>
  <c r="S11" i="17"/>
  <c r="S10" i="17"/>
  <c r="S9" i="17"/>
  <c r="S8" i="17"/>
  <c r="K4" i="17"/>
  <c r="K3" i="17"/>
  <c r="K2" i="17"/>
  <c r="O73" i="16"/>
  <c r="N73" i="16"/>
  <c r="M73" i="16"/>
  <c r="L73" i="16"/>
  <c r="L74" i="16" s="1"/>
  <c r="K73" i="16"/>
  <c r="J73" i="16"/>
  <c r="J74" i="16"/>
  <c r="I73" i="16"/>
  <c r="H73" i="16"/>
  <c r="H74" i="16" s="1"/>
  <c r="G73" i="16"/>
  <c r="F73" i="16"/>
  <c r="F74" i="16" s="1"/>
  <c r="B72" i="16"/>
  <c r="B71" i="16"/>
  <c r="B70" i="16"/>
  <c r="B69" i="16"/>
  <c r="B68" i="16"/>
  <c r="B67" i="16"/>
  <c r="B66" i="16"/>
  <c r="O65" i="16"/>
  <c r="N65" i="16"/>
  <c r="M65" i="16"/>
  <c r="L65" i="16"/>
  <c r="K65" i="16"/>
  <c r="J65" i="16"/>
  <c r="I65" i="16"/>
  <c r="H65" i="16"/>
  <c r="G65" i="16"/>
  <c r="F65" i="16"/>
  <c r="B64" i="16"/>
  <c r="O57" i="16"/>
  <c r="N57" i="16"/>
  <c r="N74" i="16"/>
  <c r="Q54" i="16" s="1"/>
  <c r="Q60" i="16" s="1"/>
  <c r="M57" i="16"/>
  <c r="L57" i="16"/>
  <c r="K57" i="16"/>
  <c r="J57" i="16"/>
  <c r="I57" i="16"/>
  <c r="H57" i="16"/>
  <c r="G57" i="16"/>
  <c r="F57" i="16"/>
  <c r="O49" i="16"/>
  <c r="N49" i="16"/>
  <c r="M49" i="16"/>
  <c r="M74" i="16" s="1"/>
  <c r="L49" i="16"/>
  <c r="K49" i="16"/>
  <c r="J49" i="16"/>
  <c r="I49" i="16"/>
  <c r="H49" i="16"/>
  <c r="G49" i="16"/>
  <c r="F49" i="16"/>
  <c r="B47" i="16"/>
  <c r="B46" i="16"/>
  <c r="B45" i="16"/>
  <c r="B44" i="16"/>
  <c r="B43" i="16"/>
  <c r="B42" i="16"/>
  <c r="S38" i="16"/>
  <c r="S37" i="16"/>
  <c r="S36" i="16"/>
  <c r="S35" i="16"/>
  <c r="S34" i="16"/>
  <c r="S33" i="16"/>
  <c r="S32" i="16"/>
  <c r="S30" i="16"/>
  <c r="S29" i="16"/>
  <c r="S28" i="16"/>
  <c r="S27" i="16"/>
  <c r="S26" i="16"/>
  <c r="S25" i="16"/>
  <c r="S24" i="16"/>
  <c r="S31" i="16" s="1"/>
  <c r="E65" i="16"/>
  <c r="S22" i="16"/>
  <c r="S21" i="16"/>
  <c r="S20" i="16"/>
  <c r="S19" i="16"/>
  <c r="S18" i="16"/>
  <c r="S17" i="16"/>
  <c r="S23" i="16" s="1"/>
  <c r="S16" i="16"/>
  <c r="S14" i="16"/>
  <c r="B48" i="16"/>
  <c r="S13" i="16"/>
  <c r="S12" i="16"/>
  <c r="S11" i="16"/>
  <c r="S10" i="16"/>
  <c r="S9" i="16"/>
  <c r="S15" i="16" s="1"/>
  <c r="S8" i="16"/>
  <c r="K4" i="16"/>
  <c r="K3" i="16"/>
  <c r="K2" i="16"/>
  <c r="O73" i="15"/>
  <c r="N73" i="15"/>
  <c r="M73" i="15"/>
  <c r="M74" i="15"/>
  <c r="L73" i="15"/>
  <c r="K73" i="15"/>
  <c r="J73" i="15"/>
  <c r="I73" i="15"/>
  <c r="I74" i="15" s="1"/>
  <c r="H73" i="15"/>
  <c r="G73" i="15"/>
  <c r="F73" i="15"/>
  <c r="B72" i="15"/>
  <c r="B71" i="15"/>
  <c r="B70" i="15"/>
  <c r="B69" i="15"/>
  <c r="B68" i="15"/>
  <c r="B67" i="15"/>
  <c r="B66" i="15"/>
  <c r="O65" i="15"/>
  <c r="N65" i="15"/>
  <c r="N74" i="15" s="1"/>
  <c r="Q54" i="15" s="1"/>
  <c r="M65" i="15"/>
  <c r="L65" i="15"/>
  <c r="L74" i="15" s="1"/>
  <c r="K65" i="15"/>
  <c r="J65" i="15"/>
  <c r="J74" i="15" s="1"/>
  <c r="I65" i="15"/>
  <c r="H65" i="15"/>
  <c r="G65" i="15"/>
  <c r="F65" i="15"/>
  <c r="B64" i="15"/>
  <c r="O57" i="15"/>
  <c r="N57" i="15"/>
  <c r="M57" i="15"/>
  <c r="L57" i="15"/>
  <c r="K57" i="15"/>
  <c r="K74" i="15" s="1"/>
  <c r="J57" i="15"/>
  <c r="I57" i="15"/>
  <c r="H57" i="15"/>
  <c r="G57" i="15"/>
  <c r="F57" i="15"/>
  <c r="O49" i="15"/>
  <c r="O74" i="15"/>
  <c r="N49" i="15"/>
  <c r="M49" i="15"/>
  <c r="L49" i="15"/>
  <c r="K49" i="15"/>
  <c r="J49" i="15"/>
  <c r="I49" i="15"/>
  <c r="H49" i="15"/>
  <c r="H74" i="15" s="1"/>
  <c r="G49" i="15"/>
  <c r="F49" i="15"/>
  <c r="B47" i="15"/>
  <c r="B46" i="15"/>
  <c r="B45" i="15"/>
  <c r="B44" i="15"/>
  <c r="B43" i="15"/>
  <c r="B42" i="15"/>
  <c r="S38" i="15"/>
  <c r="S37" i="15"/>
  <c r="S36" i="15"/>
  <c r="S35" i="15"/>
  <c r="S34" i="15"/>
  <c r="S33" i="15"/>
  <c r="S32" i="15"/>
  <c r="E73" i="15"/>
  <c r="S30" i="15"/>
  <c r="S29" i="15"/>
  <c r="S28" i="15"/>
  <c r="S27" i="15"/>
  <c r="S31" i="15" s="1"/>
  <c r="S26" i="15"/>
  <c r="S25" i="15"/>
  <c r="S24" i="15"/>
  <c r="E65" i="15"/>
  <c r="S22" i="15"/>
  <c r="S21" i="15"/>
  <c r="S20" i="15"/>
  <c r="S19" i="15"/>
  <c r="S18" i="15"/>
  <c r="S17" i="15"/>
  <c r="S16" i="15"/>
  <c r="S14" i="15"/>
  <c r="B48" i="15"/>
  <c r="S13" i="15"/>
  <c r="S12" i="15"/>
  <c r="S11" i="15"/>
  <c r="S10" i="15"/>
  <c r="S9" i="15"/>
  <c r="S8" i="15"/>
  <c r="S15" i="15" s="1"/>
  <c r="K4" i="15"/>
  <c r="K3" i="15"/>
  <c r="K2" i="15"/>
  <c r="O73" i="14"/>
  <c r="N73" i="14"/>
  <c r="M73" i="14"/>
  <c r="L73" i="14"/>
  <c r="K73" i="14"/>
  <c r="J73" i="14"/>
  <c r="I73" i="14"/>
  <c r="I74" i="14"/>
  <c r="H73" i="14"/>
  <c r="H74" i="14" s="1"/>
  <c r="G73" i="14"/>
  <c r="F73" i="14"/>
  <c r="F74" i="14"/>
  <c r="B72" i="14"/>
  <c r="B71" i="14"/>
  <c r="B70" i="14"/>
  <c r="B69" i="14"/>
  <c r="B68" i="14"/>
  <c r="B67" i="14"/>
  <c r="B66" i="14"/>
  <c r="O65" i="14"/>
  <c r="N65" i="14"/>
  <c r="M65" i="14"/>
  <c r="M74" i="14" s="1"/>
  <c r="L65" i="14"/>
  <c r="L74" i="14" s="1"/>
  <c r="K65" i="14"/>
  <c r="J65" i="14"/>
  <c r="I65" i="14"/>
  <c r="H65" i="14"/>
  <c r="G65" i="14"/>
  <c r="F65" i="14"/>
  <c r="B64" i="14"/>
  <c r="E65" i="14"/>
  <c r="O57" i="14"/>
  <c r="N57" i="14"/>
  <c r="M57" i="14"/>
  <c r="L57" i="14"/>
  <c r="K57" i="14"/>
  <c r="J57" i="14"/>
  <c r="I57" i="14"/>
  <c r="H57" i="14"/>
  <c r="G57" i="14"/>
  <c r="F57" i="14"/>
  <c r="O49" i="14"/>
  <c r="N49" i="14"/>
  <c r="M49" i="14"/>
  <c r="L49" i="14"/>
  <c r="K49" i="14"/>
  <c r="J49" i="14"/>
  <c r="I49" i="14"/>
  <c r="H49" i="14"/>
  <c r="G49" i="14"/>
  <c r="F49" i="14"/>
  <c r="B47" i="14"/>
  <c r="B46" i="14"/>
  <c r="B45" i="14"/>
  <c r="B44" i="14"/>
  <c r="B43" i="14"/>
  <c r="B42" i="14"/>
  <c r="S38" i="14"/>
  <c r="S37" i="14"/>
  <c r="S36" i="14"/>
  <c r="S35" i="14"/>
  <c r="S34" i="14"/>
  <c r="S33" i="14"/>
  <c r="S32" i="14"/>
  <c r="E73" i="14"/>
  <c r="S30" i="14"/>
  <c r="S29" i="14"/>
  <c r="S28" i="14"/>
  <c r="S27" i="14"/>
  <c r="S26" i="14"/>
  <c r="S25" i="14"/>
  <c r="S24" i="14"/>
  <c r="S22" i="14"/>
  <c r="S21" i="14"/>
  <c r="S20" i="14"/>
  <c r="S19" i="14"/>
  <c r="S18" i="14"/>
  <c r="S17" i="14"/>
  <c r="S16" i="14"/>
  <c r="S14" i="14"/>
  <c r="B48" i="14"/>
  <c r="S13" i="14"/>
  <c r="S12" i="14"/>
  <c r="S11" i="14"/>
  <c r="S10" i="14"/>
  <c r="S9" i="14"/>
  <c r="S8" i="14"/>
  <c r="S15" i="14" s="1"/>
  <c r="K4" i="14"/>
  <c r="K3" i="14"/>
  <c r="K2" i="14"/>
  <c r="O73" i="13"/>
  <c r="O74" i="13" s="1"/>
  <c r="N73" i="13"/>
  <c r="M73" i="13"/>
  <c r="L73" i="13"/>
  <c r="L74" i="13" s="1"/>
  <c r="K73" i="13"/>
  <c r="J73" i="13"/>
  <c r="I73" i="13"/>
  <c r="H73" i="13"/>
  <c r="G73" i="13"/>
  <c r="F73" i="13"/>
  <c r="B72" i="13"/>
  <c r="B71" i="13"/>
  <c r="B70" i="13"/>
  <c r="B69" i="13"/>
  <c r="B68" i="13"/>
  <c r="B67" i="13"/>
  <c r="B66" i="13"/>
  <c r="O65" i="13"/>
  <c r="N65" i="13"/>
  <c r="M65" i="13"/>
  <c r="L65" i="13"/>
  <c r="K65" i="13"/>
  <c r="K74" i="13"/>
  <c r="J65" i="13"/>
  <c r="J74" i="13" s="1"/>
  <c r="I65" i="13"/>
  <c r="H65" i="13"/>
  <c r="G65" i="13"/>
  <c r="F65" i="13"/>
  <c r="B64" i="13"/>
  <c r="E65" i="13"/>
  <c r="O57" i="13"/>
  <c r="N57" i="13"/>
  <c r="M57" i="13"/>
  <c r="L57" i="13"/>
  <c r="K57" i="13"/>
  <c r="J57" i="13"/>
  <c r="I57" i="13"/>
  <c r="H57" i="13"/>
  <c r="G57" i="13"/>
  <c r="F57" i="13"/>
  <c r="F74" i="13"/>
  <c r="O49" i="13"/>
  <c r="N49" i="13"/>
  <c r="M49" i="13"/>
  <c r="M74" i="13"/>
  <c r="L49" i="13"/>
  <c r="K49" i="13"/>
  <c r="J49" i="13"/>
  <c r="I49" i="13"/>
  <c r="H49" i="13"/>
  <c r="G49" i="13"/>
  <c r="F49" i="13"/>
  <c r="B47" i="13"/>
  <c r="B46" i="13"/>
  <c r="B45" i="13"/>
  <c r="B44" i="13"/>
  <c r="B43" i="13"/>
  <c r="B42" i="13"/>
  <c r="S38" i="13"/>
  <c r="S37" i="13"/>
  <c r="S36" i="13"/>
  <c r="S35" i="13"/>
  <c r="S34" i="13"/>
  <c r="S33" i="13"/>
  <c r="S39" i="13" s="1"/>
  <c r="S32" i="13"/>
  <c r="S30" i="13"/>
  <c r="S29" i="13"/>
  <c r="S28" i="13"/>
  <c r="S27" i="13"/>
  <c r="S26" i="13"/>
  <c r="S25" i="13"/>
  <c r="S24" i="13"/>
  <c r="S22" i="13"/>
  <c r="E57" i="13"/>
  <c r="S21" i="13"/>
  <c r="S20" i="13"/>
  <c r="S19" i="13"/>
  <c r="S18" i="13"/>
  <c r="S23" i="13" s="1"/>
  <c r="S17" i="13"/>
  <c r="S16" i="13"/>
  <c r="S14" i="13"/>
  <c r="E49" i="13"/>
  <c r="S13" i="13"/>
  <c r="S12" i="13"/>
  <c r="S11" i="13"/>
  <c r="S10" i="13"/>
  <c r="S9" i="13"/>
  <c r="S8" i="13"/>
  <c r="K4" i="13"/>
  <c r="K3" i="13"/>
  <c r="K2" i="13"/>
  <c r="O73" i="12"/>
  <c r="N73" i="12"/>
  <c r="M73" i="12"/>
  <c r="M74" i="12" s="1"/>
  <c r="L73" i="12"/>
  <c r="K73" i="12"/>
  <c r="K74" i="12"/>
  <c r="J73" i="12"/>
  <c r="I73" i="12"/>
  <c r="H73" i="12"/>
  <c r="H74" i="12" s="1"/>
  <c r="G73" i="12"/>
  <c r="F73" i="12"/>
  <c r="B72" i="12"/>
  <c r="B71" i="12"/>
  <c r="B70" i="12"/>
  <c r="B69" i="12"/>
  <c r="B68" i="12"/>
  <c r="B67" i="12"/>
  <c r="B66" i="12"/>
  <c r="O65" i="12"/>
  <c r="O74" i="12"/>
  <c r="N65" i="12"/>
  <c r="M65" i="12"/>
  <c r="L65" i="12"/>
  <c r="K65" i="12"/>
  <c r="J65" i="12"/>
  <c r="I65" i="12"/>
  <c r="H65" i="12"/>
  <c r="G65" i="12"/>
  <c r="F65" i="12"/>
  <c r="B64" i="12"/>
  <c r="O57" i="12"/>
  <c r="N57" i="12"/>
  <c r="M57" i="12"/>
  <c r="L57" i="12"/>
  <c r="K57" i="12"/>
  <c r="J57" i="12"/>
  <c r="I57" i="12"/>
  <c r="H57" i="12"/>
  <c r="G57" i="12"/>
  <c r="G74" i="12"/>
  <c r="F57" i="12"/>
  <c r="O49" i="12"/>
  <c r="N49" i="12"/>
  <c r="M49" i="12"/>
  <c r="L49" i="12"/>
  <c r="K49" i="12"/>
  <c r="J49" i="12"/>
  <c r="I49" i="12"/>
  <c r="H49" i="12"/>
  <c r="G49" i="12"/>
  <c r="F49" i="12"/>
  <c r="B47" i="12"/>
  <c r="B46" i="12"/>
  <c r="B45" i="12"/>
  <c r="B44" i="12"/>
  <c r="B43" i="12"/>
  <c r="B42" i="12"/>
  <c r="S38" i="12"/>
  <c r="S37" i="12"/>
  <c r="S36" i="12"/>
  <c r="S35" i="12"/>
  <c r="S34" i="12"/>
  <c r="S33" i="12"/>
  <c r="S32" i="12"/>
  <c r="S30" i="12"/>
  <c r="S29" i="12"/>
  <c r="S28" i="12"/>
  <c r="S27" i="12"/>
  <c r="S26" i="12"/>
  <c r="S25" i="12"/>
  <c r="S24" i="12"/>
  <c r="S31" i="12" s="1"/>
  <c r="S22" i="12"/>
  <c r="S21" i="12"/>
  <c r="S20" i="12"/>
  <c r="S19" i="12"/>
  <c r="S23" i="12" s="1"/>
  <c r="S18" i="12"/>
  <c r="S17" i="12"/>
  <c r="S16" i="12"/>
  <c r="S14" i="12"/>
  <c r="S13" i="12"/>
  <c r="S12" i="12"/>
  <c r="S11" i="12"/>
  <c r="S10" i="12"/>
  <c r="S9" i="12"/>
  <c r="S8" i="12"/>
  <c r="K4" i="12"/>
  <c r="K3" i="12"/>
  <c r="K2" i="12"/>
  <c r="O73" i="11"/>
  <c r="N73" i="11"/>
  <c r="M73" i="11"/>
  <c r="M74" i="11" s="1"/>
  <c r="L73" i="11"/>
  <c r="K73" i="11"/>
  <c r="J73" i="11"/>
  <c r="I73" i="11"/>
  <c r="I74" i="11" s="1"/>
  <c r="H73" i="11"/>
  <c r="G73" i="11"/>
  <c r="F73" i="11"/>
  <c r="B72" i="11"/>
  <c r="B71" i="11"/>
  <c r="B70" i="11"/>
  <c r="B69" i="11"/>
  <c r="B68" i="11"/>
  <c r="B67" i="11"/>
  <c r="B66" i="11"/>
  <c r="O65" i="11"/>
  <c r="N65" i="11"/>
  <c r="M65" i="11"/>
  <c r="L65" i="11"/>
  <c r="L74" i="11" s="1"/>
  <c r="K65" i="11"/>
  <c r="J65" i="11"/>
  <c r="I65" i="11"/>
  <c r="H65" i="11"/>
  <c r="H74" i="11" s="1"/>
  <c r="G65" i="11"/>
  <c r="F65" i="11"/>
  <c r="B64" i="11"/>
  <c r="O57" i="11"/>
  <c r="N57" i="11"/>
  <c r="M57" i="11"/>
  <c r="L57" i="11"/>
  <c r="K57" i="11"/>
  <c r="K74" i="11" s="1"/>
  <c r="J57" i="11"/>
  <c r="I57" i="11"/>
  <c r="H57" i="11"/>
  <c r="G57" i="11"/>
  <c r="G74" i="11" s="1"/>
  <c r="F57" i="11"/>
  <c r="B50" i="11"/>
  <c r="O49" i="11"/>
  <c r="N49" i="11"/>
  <c r="N74" i="11" s="1"/>
  <c r="M49" i="11"/>
  <c r="L49" i="11"/>
  <c r="K49" i="11"/>
  <c r="J49" i="11"/>
  <c r="I49" i="11"/>
  <c r="H49" i="11"/>
  <c r="G49" i="11"/>
  <c r="F49" i="11"/>
  <c r="F74" i="11" s="1"/>
  <c r="B47" i="11"/>
  <c r="B46" i="11"/>
  <c r="B45" i="11"/>
  <c r="B44" i="11"/>
  <c r="B43" i="11"/>
  <c r="B42" i="11"/>
  <c r="S38" i="11"/>
  <c r="S37" i="11"/>
  <c r="S36" i="11"/>
  <c r="S35" i="11"/>
  <c r="S34" i="11"/>
  <c r="S33" i="11"/>
  <c r="S32" i="11"/>
  <c r="S30" i="11"/>
  <c r="S29" i="11"/>
  <c r="S28" i="11"/>
  <c r="S31" i="11" s="1"/>
  <c r="S27" i="11"/>
  <c r="S26" i="11"/>
  <c r="S25" i="11"/>
  <c r="S24" i="11"/>
  <c r="E65" i="11"/>
  <c r="S22" i="11"/>
  <c r="S21" i="11"/>
  <c r="S20" i="11"/>
  <c r="S19" i="11"/>
  <c r="S18" i="11"/>
  <c r="S17" i="11"/>
  <c r="S23" i="11" s="1"/>
  <c r="B51" i="11"/>
  <c r="S16" i="11"/>
  <c r="E57" i="11"/>
  <c r="S14" i="11"/>
  <c r="B48" i="11"/>
  <c r="S13" i="11"/>
  <c r="S12" i="11"/>
  <c r="S11" i="11"/>
  <c r="S10" i="11"/>
  <c r="S9" i="11"/>
  <c r="S8" i="11"/>
  <c r="K4" i="11"/>
  <c r="K3" i="11"/>
  <c r="K2" i="11"/>
  <c r="O73" i="10"/>
  <c r="O74" i="10" s="1"/>
  <c r="N73" i="10"/>
  <c r="M73" i="10"/>
  <c r="L73" i="10"/>
  <c r="L74" i="10"/>
  <c r="K73" i="10"/>
  <c r="K74" i="10" s="1"/>
  <c r="J73" i="10"/>
  <c r="I73" i="10"/>
  <c r="H73" i="10"/>
  <c r="H74" i="10"/>
  <c r="G73" i="10"/>
  <c r="F73" i="10"/>
  <c r="B72" i="10"/>
  <c r="B71" i="10"/>
  <c r="B70" i="10"/>
  <c r="B69" i="10"/>
  <c r="B68" i="10"/>
  <c r="B67" i="10"/>
  <c r="B66" i="10"/>
  <c r="O65" i="10"/>
  <c r="N65" i="10"/>
  <c r="M65" i="10"/>
  <c r="M74" i="10" s="1"/>
  <c r="L65" i="10"/>
  <c r="K65" i="10"/>
  <c r="J65" i="10"/>
  <c r="J74" i="10"/>
  <c r="I65" i="10"/>
  <c r="H65" i="10"/>
  <c r="G65" i="10"/>
  <c r="F65" i="10"/>
  <c r="F74" i="10" s="1"/>
  <c r="B64" i="10"/>
  <c r="O57" i="10"/>
  <c r="N57" i="10"/>
  <c r="N74" i="10"/>
  <c r="Q54" i="10" s="1"/>
  <c r="M57" i="10"/>
  <c r="L57" i="10"/>
  <c r="K57" i="10"/>
  <c r="J57" i="10"/>
  <c r="I57" i="10"/>
  <c r="H57" i="10"/>
  <c r="G57" i="10"/>
  <c r="F57" i="10"/>
  <c r="O49" i="10"/>
  <c r="N49" i="10"/>
  <c r="M49" i="10"/>
  <c r="L49" i="10"/>
  <c r="K49" i="10"/>
  <c r="J49" i="10"/>
  <c r="I49" i="10"/>
  <c r="H49" i="10"/>
  <c r="G49" i="10"/>
  <c r="G74" i="10"/>
  <c r="F49" i="10"/>
  <c r="B47" i="10"/>
  <c r="B46" i="10"/>
  <c r="B45" i="10"/>
  <c r="B44" i="10"/>
  <c r="B43" i="10"/>
  <c r="B42" i="10"/>
  <c r="S38" i="10"/>
  <c r="S37" i="10"/>
  <c r="S36" i="10"/>
  <c r="S35" i="10"/>
  <c r="S34" i="10"/>
  <c r="S39" i="10" s="1"/>
  <c r="S33" i="10"/>
  <c r="S32" i="10"/>
  <c r="S30" i="10"/>
  <c r="S29" i="10"/>
  <c r="S28" i="10"/>
  <c r="S27" i="10"/>
  <c r="S26" i="10"/>
  <c r="S25" i="10"/>
  <c r="S24" i="10"/>
  <c r="S22" i="10"/>
  <c r="S21" i="10"/>
  <c r="S20" i="10"/>
  <c r="S19" i="10"/>
  <c r="S18" i="10"/>
  <c r="S17" i="10"/>
  <c r="S16" i="10"/>
  <c r="S14" i="10"/>
  <c r="B48" i="10"/>
  <c r="S13" i="10"/>
  <c r="S12" i="10"/>
  <c r="S11" i="10"/>
  <c r="S10" i="10"/>
  <c r="S9" i="10"/>
  <c r="S8" i="10"/>
  <c r="K4" i="10"/>
  <c r="K3" i="10"/>
  <c r="K2" i="10"/>
  <c r="O73" i="9"/>
  <c r="N73" i="9"/>
  <c r="M73" i="9"/>
  <c r="L73" i="9"/>
  <c r="K73" i="9"/>
  <c r="J73" i="9"/>
  <c r="I73" i="9"/>
  <c r="H73" i="9"/>
  <c r="H74" i="9" s="1"/>
  <c r="G73" i="9"/>
  <c r="F73" i="9"/>
  <c r="B72" i="9"/>
  <c r="B71" i="9"/>
  <c r="B70" i="9"/>
  <c r="B69" i="9"/>
  <c r="B68" i="9"/>
  <c r="B67" i="9"/>
  <c r="B66" i="9"/>
  <c r="O65" i="9"/>
  <c r="N65" i="9"/>
  <c r="M65" i="9"/>
  <c r="L65" i="9"/>
  <c r="K65" i="9"/>
  <c r="K74" i="9" s="1"/>
  <c r="J65" i="9"/>
  <c r="I65" i="9"/>
  <c r="H65" i="9"/>
  <c r="G65" i="9"/>
  <c r="F65" i="9"/>
  <c r="F74" i="9" s="1"/>
  <c r="B64" i="9"/>
  <c r="O57" i="9"/>
  <c r="N57" i="9"/>
  <c r="M57" i="9"/>
  <c r="L57" i="9"/>
  <c r="K57" i="9"/>
  <c r="J57" i="9"/>
  <c r="I57" i="9"/>
  <c r="I74" i="9" s="1"/>
  <c r="H57" i="9"/>
  <c r="G57" i="9"/>
  <c r="F57" i="9"/>
  <c r="O49" i="9"/>
  <c r="N49" i="9"/>
  <c r="M49" i="9"/>
  <c r="L49" i="9"/>
  <c r="K49" i="9"/>
  <c r="J49" i="9"/>
  <c r="I49" i="9"/>
  <c r="H49" i="9"/>
  <c r="G49" i="9"/>
  <c r="F49" i="9"/>
  <c r="B47" i="9"/>
  <c r="B46" i="9"/>
  <c r="B45" i="9"/>
  <c r="B44" i="9"/>
  <c r="B43" i="9"/>
  <c r="B42" i="9"/>
  <c r="S38" i="9"/>
  <c r="S37" i="9"/>
  <c r="S36" i="9"/>
  <c r="S35" i="9"/>
  <c r="S34" i="9"/>
  <c r="S33" i="9"/>
  <c r="S39" i="9"/>
  <c r="S32" i="9"/>
  <c r="S30" i="9"/>
  <c r="S29" i="9"/>
  <c r="S28" i="9"/>
  <c r="S27" i="9"/>
  <c r="S26" i="9"/>
  <c r="S25" i="9"/>
  <c r="S24" i="9"/>
  <c r="E65" i="9"/>
  <c r="S22" i="9"/>
  <c r="S21" i="9"/>
  <c r="S20" i="9"/>
  <c r="S19" i="9"/>
  <c r="S18" i="9"/>
  <c r="S17" i="9"/>
  <c r="S16" i="9"/>
  <c r="B50" i="9"/>
  <c r="S14" i="9"/>
  <c r="B48" i="9"/>
  <c r="S13" i="9"/>
  <c r="S12" i="9"/>
  <c r="S11" i="9"/>
  <c r="S10" i="9"/>
  <c r="S9" i="9"/>
  <c r="S8" i="9"/>
  <c r="E49" i="9"/>
  <c r="K4" i="9"/>
  <c r="K3" i="9"/>
  <c r="K2" i="9"/>
  <c r="O73" i="8"/>
  <c r="O74" i="8"/>
  <c r="N73" i="8"/>
  <c r="M73" i="8"/>
  <c r="L73" i="8"/>
  <c r="K73" i="8"/>
  <c r="J73" i="8"/>
  <c r="I73" i="8"/>
  <c r="H73" i="8"/>
  <c r="H74" i="8" s="1"/>
  <c r="G73" i="8"/>
  <c r="G74" i="8" s="1"/>
  <c r="F73" i="8"/>
  <c r="B72" i="8"/>
  <c r="B71" i="8"/>
  <c r="B70" i="8"/>
  <c r="B69" i="8"/>
  <c r="B68" i="8"/>
  <c r="B67" i="8"/>
  <c r="B66" i="8"/>
  <c r="O65" i="8"/>
  <c r="N65" i="8"/>
  <c r="M65" i="8"/>
  <c r="L65" i="8"/>
  <c r="K65" i="8"/>
  <c r="J65" i="8"/>
  <c r="I65" i="8"/>
  <c r="I74" i="8" s="1"/>
  <c r="H65" i="8"/>
  <c r="G65" i="8"/>
  <c r="F65" i="8"/>
  <c r="B64" i="8"/>
  <c r="O57" i="8"/>
  <c r="N57" i="8"/>
  <c r="M57" i="8"/>
  <c r="L57" i="8"/>
  <c r="K57" i="8"/>
  <c r="J57" i="8"/>
  <c r="I57" i="8"/>
  <c r="H57" i="8"/>
  <c r="G57" i="8"/>
  <c r="F57" i="8"/>
  <c r="F74" i="8" s="1"/>
  <c r="O49" i="8"/>
  <c r="N49" i="8"/>
  <c r="M49" i="8"/>
  <c r="L49" i="8"/>
  <c r="K49" i="8"/>
  <c r="J49" i="8"/>
  <c r="I49" i="8"/>
  <c r="H49" i="8"/>
  <c r="G49" i="8"/>
  <c r="F49" i="8"/>
  <c r="B47" i="8"/>
  <c r="B46" i="8"/>
  <c r="B45" i="8"/>
  <c r="B44" i="8"/>
  <c r="B43" i="8"/>
  <c r="B42" i="8"/>
  <c r="S38" i="8"/>
  <c r="E73" i="8"/>
  <c r="S37" i="8"/>
  <c r="S36" i="8"/>
  <c r="S35" i="8"/>
  <c r="S34" i="8"/>
  <c r="S33" i="8"/>
  <c r="S32" i="8"/>
  <c r="S30" i="8"/>
  <c r="S29" i="8"/>
  <c r="S28" i="8"/>
  <c r="S27" i="8"/>
  <c r="S26" i="8"/>
  <c r="S25" i="8"/>
  <c r="S24" i="8"/>
  <c r="S22" i="8"/>
  <c r="S21" i="8"/>
  <c r="S20" i="8"/>
  <c r="S19" i="8"/>
  <c r="S18" i="8"/>
  <c r="S17" i="8"/>
  <c r="S16" i="8"/>
  <c r="S14" i="8"/>
  <c r="S13" i="8"/>
  <c r="S12" i="8"/>
  <c r="S11" i="8"/>
  <c r="S10" i="8"/>
  <c r="S9" i="8"/>
  <c r="S8" i="8"/>
  <c r="K4" i="8"/>
  <c r="K3" i="8"/>
  <c r="K2" i="8"/>
  <c r="O73" i="7"/>
  <c r="N73" i="7"/>
  <c r="M73" i="7"/>
  <c r="M74" i="7"/>
  <c r="L73" i="7"/>
  <c r="K73" i="7"/>
  <c r="J73" i="7"/>
  <c r="J74" i="7"/>
  <c r="I73" i="7"/>
  <c r="H73" i="7"/>
  <c r="G73" i="7"/>
  <c r="G74" i="7"/>
  <c r="F73" i="7"/>
  <c r="B72" i="7"/>
  <c r="B71" i="7"/>
  <c r="B70" i="7"/>
  <c r="B69" i="7"/>
  <c r="B68" i="7"/>
  <c r="B67" i="7"/>
  <c r="B66" i="7"/>
  <c r="O65" i="7"/>
  <c r="N65" i="7"/>
  <c r="M65" i="7"/>
  <c r="L65" i="7"/>
  <c r="K65" i="7"/>
  <c r="J65" i="7"/>
  <c r="I65" i="7"/>
  <c r="H65" i="7"/>
  <c r="G65" i="7"/>
  <c r="F65" i="7"/>
  <c r="O57" i="7"/>
  <c r="O74" i="7"/>
  <c r="N57" i="7"/>
  <c r="M57" i="7"/>
  <c r="L57" i="7"/>
  <c r="K57" i="7"/>
  <c r="K74" i="7" s="1"/>
  <c r="J57" i="7"/>
  <c r="I57" i="7"/>
  <c r="H57" i="7"/>
  <c r="G57" i="7"/>
  <c r="F57" i="7"/>
  <c r="O49" i="7"/>
  <c r="N49" i="7"/>
  <c r="M49" i="7"/>
  <c r="L49" i="7"/>
  <c r="K49" i="7"/>
  <c r="J49" i="7"/>
  <c r="I49" i="7"/>
  <c r="H49" i="7"/>
  <c r="G49" i="7"/>
  <c r="F49" i="7"/>
  <c r="F74" i="7" s="1"/>
  <c r="B44" i="7"/>
  <c r="B43" i="7"/>
  <c r="B42" i="7"/>
  <c r="S38" i="7"/>
  <c r="S37" i="7"/>
  <c r="S36" i="7"/>
  <c r="S39" i="7" s="1"/>
  <c r="S35" i="7"/>
  <c r="S34" i="7"/>
  <c r="S33" i="7"/>
  <c r="S32" i="7"/>
  <c r="S30" i="7"/>
  <c r="S29" i="7"/>
  <c r="S28" i="7"/>
  <c r="S27" i="7"/>
  <c r="S26" i="7"/>
  <c r="S25" i="7"/>
  <c r="S24" i="7"/>
  <c r="S31" i="7" s="1"/>
  <c r="S22" i="7"/>
  <c r="S21" i="7"/>
  <c r="S20" i="7"/>
  <c r="S19" i="7"/>
  <c r="S18" i="7"/>
  <c r="S17" i="7"/>
  <c r="S16" i="7"/>
  <c r="E57" i="7"/>
  <c r="S14" i="7"/>
  <c r="S13" i="7"/>
  <c r="S12" i="7"/>
  <c r="S11" i="7"/>
  <c r="S10" i="7"/>
  <c r="S9" i="7"/>
  <c r="S8" i="7"/>
  <c r="K4" i="7"/>
  <c r="K3" i="7"/>
  <c r="K2" i="7"/>
  <c r="O73" i="6"/>
  <c r="N73" i="6"/>
  <c r="M73" i="6"/>
  <c r="L73" i="6"/>
  <c r="K73" i="6"/>
  <c r="J73" i="6"/>
  <c r="I73" i="6"/>
  <c r="H73" i="6"/>
  <c r="G73" i="6"/>
  <c r="F73" i="6"/>
  <c r="F74" i="6" s="1"/>
  <c r="B72" i="6"/>
  <c r="B71" i="6"/>
  <c r="B70" i="6"/>
  <c r="B69" i="6"/>
  <c r="B68" i="6"/>
  <c r="B67" i="6"/>
  <c r="B66" i="6"/>
  <c r="O65" i="6"/>
  <c r="N65" i="6"/>
  <c r="M65" i="6"/>
  <c r="L65" i="6"/>
  <c r="K65" i="6"/>
  <c r="J65" i="6"/>
  <c r="I65" i="6"/>
  <c r="H65" i="6"/>
  <c r="G65" i="6"/>
  <c r="F65" i="6"/>
  <c r="B64" i="6"/>
  <c r="O57" i="6"/>
  <c r="N57" i="6"/>
  <c r="M57" i="6"/>
  <c r="L57" i="6"/>
  <c r="K57" i="6"/>
  <c r="K74" i="6"/>
  <c r="J57" i="6"/>
  <c r="I57" i="6"/>
  <c r="H57" i="6"/>
  <c r="G57" i="6"/>
  <c r="G74" i="6" s="1"/>
  <c r="F57" i="6"/>
  <c r="O49" i="6"/>
  <c r="N49" i="6"/>
  <c r="M49" i="6"/>
  <c r="L49" i="6"/>
  <c r="K49" i="6"/>
  <c r="J49" i="6"/>
  <c r="I49" i="6"/>
  <c r="I74" i="6" s="1"/>
  <c r="H49" i="6"/>
  <c r="H74" i="6" s="1"/>
  <c r="G49" i="6"/>
  <c r="F49" i="6"/>
  <c r="B47" i="6"/>
  <c r="B46" i="6"/>
  <c r="B45" i="6"/>
  <c r="B44" i="6"/>
  <c r="B43" i="6"/>
  <c r="B42" i="6"/>
  <c r="S38" i="6"/>
  <c r="S37" i="6"/>
  <c r="S36" i="6"/>
  <c r="S35" i="6"/>
  <c r="S34" i="6"/>
  <c r="S33" i="6"/>
  <c r="S32" i="6"/>
  <c r="S39" i="6" s="1"/>
  <c r="S30" i="6"/>
  <c r="S29" i="6"/>
  <c r="S28" i="6"/>
  <c r="S27" i="6"/>
  <c r="S26" i="6"/>
  <c r="S25" i="6"/>
  <c r="S24" i="6"/>
  <c r="E65" i="6"/>
  <c r="S22" i="6"/>
  <c r="S21" i="6"/>
  <c r="S20" i="6"/>
  <c r="S19" i="6"/>
  <c r="S18" i="6"/>
  <c r="S17" i="6"/>
  <c r="S16" i="6"/>
  <c r="B50" i="6"/>
  <c r="S14" i="6"/>
  <c r="B48" i="6"/>
  <c r="S13" i="6"/>
  <c r="S12" i="6"/>
  <c r="S11" i="6"/>
  <c r="S10" i="6"/>
  <c r="S9" i="6"/>
  <c r="S8" i="6"/>
  <c r="E49" i="6"/>
  <c r="K4" i="6"/>
  <c r="K3" i="6"/>
  <c r="K2" i="6"/>
  <c r="O73" i="25"/>
  <c r="N73" i="25"/>
  <c r="M73" i="25"/>
  <c r="L73" i="25"/>
  <c r="K73" i="25"/>
  <c r="K74" i="25" s="1"/>
  <c r="J73" i="25"/>
  <c r="I73" i="25"/>
  <c r="H73" i="25"/>
  <c r="G73" i="25"/>
  <c r="F73" i="25"/>
  <c r="F74" i="25" s="1"/>
  <c r="B72" i="25"/>
  <c r="B71" i="25"/>
  <c r="B70" i="25"/>
  <c r="B69" i="25"/>
  <c r="B68" i="25"/>
  <c r="B67" i="25"/>
  <c r="B66" i="25"/>
  <c r="O65" i="25"/>
  <c r="O74" i="25" s="1"/>
  <c r="N65" i="25"/>
  <c r="M65" i="25"/>
  <c r="L65" i="25"/>
  <c r="K65" i="25"/>
  <c r="J65" i="25"/>
  <c r="I65" i="25"/>
  <c r="H65" i="25"/>
  <c r="G65" i="25"/>
  <c r="F65" i="25"/>
  <c r="B64" i="25"/>
  <c r="O57" i="25"/>
  <c r="N57" i="25"/>
  <c r="M57" i="25"/>
  <c r="L57" i="25"/>
  <c r="K57" i="25"/>
  <c r="J57" i="25"/>
  <c r="I57" i="25"/>
  <c r="H57" i="25"/>
  <c r="G57" i="25"/>
  <c r="F57" i="25"/>
  <c r="O49" i="25"/>
  <c r="N49" i="25"/>
  <c r="N74" i="25" s="1"/>
  <c r="Q54" i="25" s="1"/>
  <c r="Q60" i="25" s="1"/>
  <c r="M49" i="25"/>
  <c r="L49" i="25"/>
  <c r="K49" i="25"/>
  <c r="J49" i="25"/>
  <c r="I49" i="25"/>
  <c r="H49" i="25"/>
  <c r="G49" i="25"/>
  <c r="G74" i="25"/>
  <c r="F49" i="25"/>
  <c r="B47" i="25"/>
  <c r="B46" i="25"/>
  <c r="B45" i="25"/>
  <c r="B44" i="25"/>
  <c r="B43" i="25"/>
  <c r="B42" i="25"/>
  <c r="S38" i="25"/>
  <c r="S37" i="25"/>
  <c r="S36" i="25"/>
  <c r="S35" i="25"/>
  <c r="S34" i="25"/>
  <c r="S33" i="25"/>
  <c r="S32" i="25"/>
  <c r="S30" i="25"/>
  <c r="S29" i="25"/>
  <c r="S28" i="25"/>
  <c r="S27" i="25"/>
  <c r="S26" i="25"/>
  <c r="S31" i="25" s="1"/>
  <c r="S25" i="25"/>
  <c r="S24" i="25"/>
  <c r="E65" i="25"/>
  <c r="E74" i="25" s="1"/>
  <c r="Q57" i="25" s="1"/>
  <c r="S22" i="25"/>
  <c r="S21" i="25"/>
  <c r="S20" i="25"/>
  <c r="S19" i="25"/>
  <c r="S23" i="25" s="1"/>
  <c r="S18" i="25"/>
  <c r="S17" i="25"/>
  <c r="S16" i="25"/>
  <c r="B50" i="25"/>
  <c r="S14" i="25"/>
  <c r="B48" i="25"/>
  <c r="S13" i="25"/>
  <c r="S12" i="25"/>
  <c r="S11" i="25"/>
  <c r="S10" i="25"/>
  <c r="S15" i="25"/>
  <c r="S9" i="25"/>
  <c r="S8" i="25"/>
  <c r="K4" i="25"/>
  <c r="K3" i="25"/>
  <c r="K2" i="25"/>
  <c r="O73" i="24"/>
  <c r="N73" i="24"/>
  <c r="M73" i="24"/>
  <c r="L73" i="24"/>
  <c r="K73" i="24"/>
  <c r="J73" i="24"/>
  <c r="I73" i="24"/>
  <c r="H73" i="24"/>
  <c r="G73" i="24"/>
  <c r="F73" i="24"/>
  <c r="B72" i="24"/>
  <c r="B71" i="24"/>
  <c r="B70" i="24"/>
  <c r="B69" i="24"/>
  <c r="B68" i="24"/>
  <c r="B67" i="24"/>
  <c r="B66" i="24"/>
  <c r="O65" i="24"/>
  <c r="N65" i="24"/>
  <c r="M65" i="24"/>
  <c r="L65" i="24"/>
  <c r="K65" i="24"/>
  <c r="J65" i="24"/>
  <c r="I65" i="24"/>
  <c r="H65" i="24"/>
  <c r="G65" i="24"/>
  <c r="F65" i="24"/>
  <c r="F74" i="24" s="1"/>
  <c r="B64" i="24"/>
  <c r="O57" i="24"/>
  <c r="N57" i="24"/>
  <c r="M57" i="24"/>
  <c r="L57" i="24"/>
  <c r="K57" i="24"/>
  <c r="J57" i="24"/>
  <c r="I57" i="24"/>
  <c r="I74" i="24" s="1"/>
  <c r="H57" i="24"/>
  <c r="G57" i="24"/>
  <c r="F57" i="24"/>
  <c r="O49" i="24"/>
  <c r="O74" i="24" s="1"/>
  <c r="N49" i="24"/>
  <c r="M49" i="24"/>
  <c r="L49" i="24"/>
  <c r="K49" i="24"/>
  <c r="J49" i="24"/>
  <c r="I49" i="24"/>
  <c r="H49" i="24"/>
  <c r="G49" i="24"/>
  <c r="F49" i="24"/>
  <c r="B47" i="24"/>
  <c r="B46" i="24"/>
  <c r="B45" i="24"/>
  <c r="B44" i="24"/>
  <c r="B43" i="24"/>
  <c r="B42" i="24"/>
  <c r="S38" i="24"/>
  <c r="S37" i="24"/>
  <c r="S36" i="24"/>
  <c r="S35" i="24"/>
  <c r="S34" i="24"/>
  <c r="S33" i="24"/>
  <c r="S39" i="24"/>
  <c r="S32" i="24"/>
  <c r="S30" i="24"/>
  <c r="S29" i="24"/>
  <c r="S28" i="24"/>
  <c r="S27" i="24"/>
  <c r="S26" i="24"/>
  <c r="S25" i="24"/>
  <c r="S24" i="24"/>
  <c r="S31" i="24" s="1"/>
  <c r="S22" i="24"/>
  <c r="S21" i="24"/>
  <c r="S20" i="24"/>
  <c r="S19" i="24"/>
  <c r="S18" i="24"/>
  <c r="S17" i="24"/>
  <c r="B51" i="24"/>
  <c r="S16" i="24"/>
  <c r="S23" i="24" s="1"/>
  <c r="B50" i="24"/>
  <c r="S14" i="24"/>
  <c r="B48" i="24"/>
  <c r="S13" i="24"/>
  <c r="S12" i="24"/>
  <c r="S11" i="24"/>
  <c r="S10" i="24"/>
  <c r="S9" i="24"/>
  <c r="S15" i="24" s="1"/>
  <c r="S8" i="24"/>
  <c r="K4" i="24"/>
  <c r="K3" i="24"/>
  <c r="K2" i="24"/>
  <c r="O73" i="23"/>
  <c r="N73" i="23"/>
  <c r="N74" i="23" s="1"/>
  <c r="Q54" i="23" s="1"/>
  <c r="Q60" i="23" s="1"/>
  <c r="M73" i="23"/>
  <c r="L73" i="23"/>
  <c r="K73" i="23"/>
  <c r="J73" i="23"/>
  <c r="I73" i="23"/>
  <c r="H73" i="23"/>
  <c r="G73" i="23"/>
  <c r="G74" i="23" s="1"/>
  <c r="F73" i="23"/>
  <c r="F74" i="23" s="1"/>
  <c r="B72" i="23"/>
  <c r="B71" i="23"/>
  <c r="B70" i="23"/>
  <c r="B69" i="23"/>
  <c r="B68" i="23"/>
  <c r="B67" i="23"/>
  <c r="B66" i="23"/>
  <c r="O65" i="23"/>
  <c r="N65" i="23"/>
  <c r="M65" i="23"/>
  <c r="L65" i="23"/>
  <c r="K65" i="23"/>
  <c r="J65" i="23"/>
  <c r="I65" i="23"/>
  <c r="H65" i="23"/>
  <c r="G65" i="23"/>
  <c r="F65" i="23"/>
  <c r="B64" i="23"/>
  <c r="O57" i="23"/>
  <c r="N57" i="23"/>
  <c r="M57" i="23"/>
  <c r="L57" i="23"/>
  <c r="L74" i="23"/>
  <c r="K57" i="23"/>
  <c r="J57" i="23"/>
  <c r="I57" i="23"/>
  <c r="H57" i="23"/>
  <c r="G57" i="23"/>
  <c r="F57" i="23"/>
  <c r="O49" i="23"/>
  <c r="N49" i="23"/>
  <c r="M49" i="23"/>
  <c r="L49" i="23"/>
  <c r="K49" i="23"/>
  <c r="J49" i="23"/>
  <c r="I49" i="23"/>
  <c r="H49" i="23"/>
  <c r="G49" i="23"/>
  <c r="F49" i="23"/>
  <c r="B47" i="23"/>
  <c r="B46" i="23"/>
  <c r="B45" i="23"/>
  <c r="B44" i="23"/>
  <c r="B43" i="23"/>
  <c r="B42" i="23"/>
  <c r="S38" i="23"/>
  <c r="S37" i="23"/>
  <c r="S36" i="23"/>
  <c r="S35" i="23"/>
  <c r="S34" i="23"/>
  <c r="S33" i="23"/>
  <c r="S32" i="23"/>
  <c r="S30" i="23"/>
  <c r="S29" i="23"/>
  <c r="S28" i="23"/>
  <c r="S27" i="23"/>
  <c r="S26" i="23"/>
  <c r="S25" i="23"/>
  <c r="S24" i="23"/>
  <c r="S31" i="23" s="1"/>
  <c r="S22" i="23"/>
  <c r="S21" i="23"/>
  <c r="S20" i="23"/>
  <c r="S19" i="23"/>
  <c r="S18" i="23"/>
  <c r="S17" i="23"/>
  <c r="S16" i="23"/>
  <c r="S23" i="23"/>
  <c r="S14" i="23"/>
  <c r="E49" i="23"/>
  <c r="S13" i="23"/>
  <c r="S12" i="23"/>
  <c r="S11" i="23"/>
  <c r="S10" i="23"/>
  <c r="S9" i="23"/>
  <c r="S8" i="23"/>
  <c r="S15" i="23" s="1"/>
  <c r="K4" i="23"/>
  <c r="K3" i="23"/>
  <c r="K2" i="23"/>
  <c r="O73" i="22"/>
  <c r="N73" i="22"/>
  <c r="M73" i="22"/>
  <c r="L73" i="22"/>
  <c r="K73" i="22"/>
  <c r="K74" i="22"/>
  <c r="J73" i="22"/>
  <c r="I73" i="22"/>
  <c r="H73" i="22"/>
  <c r="H74" i="22"/>
  <c r="G73" i="22"/>
  <c r="F73" i="22"/>
  <c r="B72" i="22"/>
  <c r="B71" i="22"/>
  <c r="B70" i="22"/>
  <c r="B69" i="22"/>
  <c r="B68" i="22"/>
  <c r="B67" i="22"/>
  <c r="B66" i="22"/>
  <c r="O65" i="22"/>
  <c r="N65" i="22"/>
  <c r="N74" i="22"/>
  <c r="Q54" i="22" s="1"/>
  <c r="M65" i="22"/>
  <c r="L65" i="22"/>
  <c r="K65" i="22"/>
  <c r="J65" i="22"/>
  <c r="I65" i="22"/>
  <c r="H65" i="22"/>
  <c r="G65" i="22"/>
  <c r="F65" i="22"/>
  <c r="F74" i="22"/>
  <c r="B64" i="22"/>
  <c r="O57" i="22"/>
  <c r="N57" i="22"/>
  <c r="M57" i="22"/>
  <c r="L57" i="22"/>
  <c r="K57" i="22"/>
  <c r="J57" i="22"/>
  <c r="I57" i="22"/>
  <c r="I74" i="22" s="1"/>
  <c r="H57" i="22"/>
  <c r="G57" i="22"/>
  <c r="F57" i="22"/>
  <c r="B50" i="22"/>
  <c r="O49" i="22"/>
  <c r="N49" i="22"/>
  <c r="M49" i="22"/>
  <c r="L49" i="22"/>
  <c r="K49" i="22"/>
  <c r="J49" i="22"/>
  <c r="I49" i="22"/>
  <c r="H49" i="22"/>
  <c r="G49" i="22"/>
  <c r="F49" i="22"/>
  <c r="B47" i="22"/>
  <c r="B46" i="22"/>
  <c r="B45" i="22"/>
  <c r="B44" i="22"/>
  <c r="B43" i="22"/>
  <c r="B42" i="22"/>
  <c r="S38" i="22"/>
  <c r="S37" i="22"/>
  <c r="S36" i="22"/>
  <c r="S35" i="22"/>
  <c r="S34" i="22"/>
  <c r="S33" i="22"/>
  <c r="S32" i="22"/>
  <c r="S39" i="22" s="1"/>
  <c r="S30" i="22"/>
  <c r="E65" i="22"/>
  <c r="S29" i="22"/>
  <c r="S28" i="22"/>
  <c r="S27" i="22"/>
  <c r="S26" i="22"/>
  <c r="S25" i="22"/>
  <c r="S31" i="22"/>
  <c r="S24" i="22"/>
  <c r="S22" i="22"/>
  <c r="S21" i="22"/>
  <c r="S20" i="22"/>
  <c r="S19" i="22"/>
  <c r="S18" i="22"/>
  <c r="S17" i="22"/>
  <c r="B51" i="22"/>
  <c r="S16" i="22"/>
  <c r="E57" i="22"/>
  <c r="S14" i="22"/>
  <c r="B48" i="22"/>
  <c r="S13" i="22"/>
  <c r="S12" i="22"/>
  <c r="S11" i="22"/>
  <c r="S10" i="22"/>
  <c r="S9" i="22"/>
  <c r="S8" i="22"/>
  <c r="S15" i="22" s="1"/>
  <c r="K4" i="22"/>
  <c r="K3" i="22"/>
  <c r="K2" i="22"/>
  <c r="O73" i="21"/>
  <c r="N73" i="21"/>
  <c r="M73" i="21"/>
  <c r="L73" i="21"/>
  <c r="K73" i="21"/>
  <c r="J73" i="21"/>
  <c r="J74" i="21"/>
  <c r="I73" i="21"/>
  <c r="H73" i="21"/>
  <c r="G73" i="21"/>
  <c r="G74" i="21"/>
  <c r="F73" i="21"/>
  <c r="B72" i="21"/>
  <c r="B71" i="21"/>
  <c r="B70" i="21"/>
  <c r="B69" i="21"/>
  <c r="B68" i="21"/>
  <c r="B67" i="21"/>
  <c r="B66" i="21"/>
  <c r="O65" i="21"/>
  <c r="N65" i="21"/>
  <c r="M65" i="21"/>
  <c r="M74" i="21"/>
  <c r="L65" i="21"/>
  <c r="K65" i="21"/>
  <c r="J65" i="21"/>
  <c r="I65" i="21"/>
  <c r="I74" i="21" s="1"/>
  <c r="H65" i="21"/>
  <c r="G65" i="21"/>
  <c r="F65" i="21"/>
  <c r="B64" i="21"/>
  <c r="O57" i="21"/>
  <c r="N57" i="21"/>
  <c r="M57" i="21"/>
  <c r="L57" i="21"/>
  <c r="L74" i="21" s="1"/>
  <c r="K57" i="21"/>
  <c r="J57" i="21"/>
  <c r="I57" i="21"/>
  <c r="H57" i="21"/>
  <c r="H74" i="21" s="1"/>
  <c r="G57" i="21"/>
  <c r="F57" i="21"/>
  <c r="B50" i="21"/>
  <c r="O49" i="21"/>
  <c r="N49" i="21"/>
  <c r="M49" i="21"/>
  <c r="L49" i="21"/>
  <c r="K49" i="21"/>
  <c r="K74" i="21" s="1"/>
  <c r="J49" i="21"/>
  <c r="I49" i="21"/>
  <c r="H49" i="21"/>
  <c r="G49" i="21"/>
  <c r="F49" i="21"/>
  <c r="B47" i="21"/>
  <c r="B46" i="21"/>
  <c r="B45" i="21"/>
  <c r="B44" i="21"/>
  <c r="B43" i="21"/>
  <c r="B42" i="21"/>
  <c r="S38" i="21"/>
  <c r="S37" i="21"/>
  <c r="S36" i="21"/>
  <c r="S35" i="21"/>
  <c r="S34" i="21"/>
  <c r="S33" i="21"/>
  <c r="S32" i="21"/>
  <c r="S30" i="21"/>
  <c r="S29" i="21"/>
  <c r="S28" i="21"/>
  <c r="S27" i="21"/>
  <c r="S26" i="21"/>
  <c r="S25" i="21"/>
  <c r="S24" i="21"/>
  <c r="S22" i="21"/>
  <c r="S21" i="21"/>
  <c r="S20" i="21"/>
  <c r="S19" i="21"/>
  <c r="S18" i="21"/>
  <c r="S17" i="21"/>
  <c r="B51" i="21"/>
  <c r="S16" i="21"/>
  <c r="S14" i="21"/>
  <c r="B48" i="21"/>
  <c r="S13" i="21"/>
  <c r="S12" i="21"/>
  <c r="S11" i="21"/>
  <c r="S10" i="21"/>
  <c r="S9" i="21"/>
  <c r="S15" i="21" s="1"/>
  <c r="S8" i="21"/>
  <c r="E49" i="21"/>
  <c r="K4" i="21"/>
  <c r="K3" i="21"/>
  <c r="K2" i="21"/>
  <c r="O73" i="20"/>
  <c r="N73" i="20"/>
  <c r="N74" i="20" s="1"/>
  <c r="Q54" i="20" s="1"/>
  <c r="M73" i="20"/>
  <c r="L73" i="20"/>
  <c r="K73" i="20"/>
  <c r="J73" i="20"/>
  <c r="I73" i="20"/>
  <c r="H73" i="20"/>
  <c r="G73" i="20"/>
  <c r="F73" i="20"/>
  <c r="B72" i="20"/>
  <c r="B71" i="20"/>
  <c r="B70" i="20"/>
  <c r="B69" i="20"/>
  <c r="B68" i="20"/>
  <c r="B67" i="20"/>
  <c r="B66" i="20"/>
  <c r="O65" i="20"/>
  <c r="N65" i="20"/>
  <c r="M65" i="20"/>
  <c r="L65" i="20"/>
  <c r="K65" i="20"/>
  <c r="J65" i="20"/>
  <c r="J74" i="20" s="1"/>
  <c r="I65" i="20"/>
  <c r="H65" i="20"/>
  <c r="G65" i="20"/>
  <c r="F65" i="20"/>
  <c r="B64" i="20"/>
  <c r="O57" i="20"/>
  <c r="O74" i="20" s="1"/>
  <c r="N57" i="20"/>
  <c r="M57" i="20"/>
  <c r="L57" i="20"/>
  <c r="L74" i="20" s="1"/>
  <c r="K57" i="20"/>
  <c r="K74" i="20"/>
  <c r="J57" i="20"/>
  <c r="I57" i="20"/>
  <c r="H57" i="20"/>
  <c r="G57" i="20"/>
  <c r="G74" i="20" s="1"/>
  <c r="F57" i="20"/>
  <c r="O49" i="20"/>
  <c r="N49" i="20"/>
  <c r="M49" i="20"/>
  <c r="M74" i="20" s="1"/>
  <c r="L49" i="20"/>
  <c r="K49" i="20"/>
  <c r="J49" i="20"/>
  <c r="I49" i="20"/>
  <c r="H49" i="20"/>
  <c r="G49" i="20"/>
  <c r="F49" i="20"/>
  <c r="B47" i="20"/>
  <c r="B46" i="20"/>
  <c r="B45" i="20"/>
  <c r="B44" i="20"/>
  <c r="B43" i="20"/>
  <c r="B42" i="20"/>
  <c r="S38" i="20"/>
  <c r="S37" i="20"/>
  <c r="S36" i="20"/>
  <c r="S35" i="20"/>
  <c r="S34" i="20"/>
  <c r="S33" i="20"/>
  <c r="S39" i="20" s="1"/>
  <c r="S32" i="20"/>
  <c r="S30" i="20"/>
  <c r="S29" i="20"/>
  <c r="S28" i="20"/>
  <c r="S27" i="20"/>
  <c r="S26" i="20"/>
  <c r="S25" i="20"/>
  <c r="S24" i="20"/>
  <c r="S31" i="20" s="1"/>
  <c r="S22" i="20"/>
  <c r="S21" i="20"/>
  <c r="S20" i="20"/>
  <c r="S19" i="20"/>
  <c r="S23" i="20" s="1"/>
  <c r="S18" i="20"/>
  <c r="S17" i="20"/>
  <c r="S16" i="20"/>
  <c r="B50" i="20"/>
  <c r="S14" i="20"/>
  <c r="B48" i="20"/>
  <c r="S13" i="20"/>
  <c r="S12" i="20"/>
  <c r="S15" i="20" s="1"/>
  <c r="S11" i="20"/>
  <c r="S10" i="20"/>
  <c r="S9" i="20"/>
  <c r="S8" i="20"/>
  <c r="K4" i="20"/>
  <c r="K3" i="20"/>
  <c r="K2" i="20"/>
  <c r="O73" i="19"/>
  <c r="N73" i="19"/>
  <c r="M73" i="19"/>
  <c r="M74" i="19"/>
  <c r="L73" i="19"/>
  <c r="K73" i="19"/>
  <c r="J73" i="19"/>
  <c r="I73" i="19"/>
  <c r="I74" i="19" s="1"/>
  <c r="H73" i="19"/>
  <c r="H74" i="19" s="1"/>
  <c r="G73" i="19"/>
  <c r="F73" i="19"/>
  <c r="F74" i="19" s="1"/>
  <c r="B72" i="19"/>
  <c r="B71" i="19"/>
  <c r="B70" i="19"/>
  <c r="B69" i="19"/>
  <c r="B68" i="19"/>
  <c r="B67" i="19"/>
  <c r="B66" i="19"/>
  <c r="O65" i="19"/>
  <c r="N65" i="19"/>
  <c r="N74" i="19"/>
  <c r="Q54" i="19" s="1"/>
  <c r="Q60" i="19" s="1"/>
  <c r="M65" i="19"/>
  <c r="L65" i="19"/>
  <c r="K65" i="19"/>
  <c r="K74" i="19" s="1"/>
  <c r="J65" i="19"/>
  <c r="I65" i="19"/>
  <c r="H65" i="19"/>
  <c r="G65" i="19"/>
  <c r="G74" i="19" s="1"/>
  <c r="F65" i="19"/>
  <c r="B64" i="19"/>
  <c r="O57" i="19"/>
  <c r="N57" i="19"/>
  <c r="M57" i="19"/>
  <c r="L57" i="19"/>
  <c r="L74" i="19"/>
  <c r="K57" i="19"/>
  <c r="J57" i="19"/>
  <c r="I57" i="19"/>
  <c r="H57" i="19"/>
  <c r="G57" i="19"/>
  <c r="F57" i="19"/>
  <c r="O49" i="19"/>
  <c r="N49" i="19"/>
  <c r="M49" i="19"/>
  <c r="L49" i="19"/>
  <c r="K49" i="19"/>
  <c r="J49" i="19"/>
  <c r="I49" i="19"/>
  <c r="G49" i="19"/>
  <c r="F49" i="19"/>
  <c r="B47" i="19"/>
  <c r="B46" i="19"/>
  <c r="B45" i="19"/>
  <c r="B44" i="19"/>
  <c r="B43" i="19"/>
  <c r="S38" i="19"/>
  <c r="S37" i="19"/>
  <c r="S36" i="19"/>
  <c r="S35" i="19"/>
  <c r="S34" i="19"/>
  <c r="S33" i="19"/>
  <c r="S32" i="19"/>
  <c r="S30" i="19"/>
  <c r="S29" i="19"/>
  <c r="S28" i="19"/>
  <c r="S27" i="19"/>
  <c r="S26" i="19"/>
  <c r="S31" i="19"/>
  <c r="S25" i="19"/>
  <c r="S24" i="19"/>
  <c r="E65" i="19"/>
  <c r="S22" i="19"/>
  <c r="S21" i="19"/>
  <c r="S20" i="19"/>
  <c r="S19" i="19"/>
  <c r="S18" i="19"/>
  <c r="S17" i="19"/>
  <c r="B51" i="19"/>
  <c r="S16" i="19"/>
  <c r="B50" i="19"/>
  <c r="S14" i="19"/>
  <c r="B48" i="19"/>
  <c r="S13" i="19"/>
  <c r="S12" i="19"/>
  <c r="S11" i="19"/>
  <c r="S10" i="19"/>
  <c r="S9" i="19"/>
  <c r="S8" i="19"/>
  <c r="K4" i="19"/>
  <c r="K3" i="19"/>
  <c r="K2" i="19"/>
  <c r="N57" i="4"/>
  <c r="M57" i="4"/>
  <c r="J57" i="4"/>
  <c r="J74" i="4" s="1"/>
  <c r="I57" i="4"/>
  <c r="F57" i="4"/>
  <c r="E57" i="4"/>
  <c r="O65" i="4"/>
  <c r="O74" i="4" s="1"/>
  <c r="N65" i="4"/>
  <c r="M65" i="4"/>
  <c r="L65" i="4"/>
  <c r="L74" i="4" s="1"/>
  <c r="K65" i="4"/>
  <c r="J65" i="4"/>
  <c r="I65" i="4"/>
  <c r="I74" i="4"/>
  <c r="H65" i="4"/>
  <c r="G65" i="4"/>
  <c r="F65" i="4"/>
  <c r="S30" i="4"/>
  <c r="S29" i="4"/>
  <c r="S28" i="4"/>
  <c r="S27" i="4"/>
  <c r="S26" i="4"/>
  <c r="S31" i="4" s="1"/>
  <c r="S25" i="4"/>
  <c r="S24" i="4"/>
  <c r="S38" i="4"/>
  <c r="E73" i="4"/>
  <c r="E74" i="4" s="1"/>
  <c r="S37" i="4"/>
  <c r="S36" i="4"/>
  <c r="S35" i="4"/>
  <c r="S34" i="4"/>
  <c r="S39" i="4" s="1"/>
  <c r="S33" i="4"/>
  <c r="S32" i="4"/>
  <c r="S22" i="4"/>
  <c r="S21" i="4"/>
  <c r="S20" i="4"/>
  <c r="S19" i="4"/>
  <c r="S18" i="4"/>
  <c r="S17" i="4"/>
  <c r="S16" i="4"/>
  <c r="S14" i="4"/>
  <c r="S13" i="4"/>
  <c r="S12" i="4"/>
  <c r="S11" i="4"/>
  <c r="S10" i="4"/>
  <c r="S9" i="4"/>
  <c r="S8" i="4"/>
  <c r="O49" i="4"/>
  <c r="N49" i="4"/>
  <c r="M49" i="4"/>
  <c r="L49" i="4"/>
  <c r="K49" i="4"/>
  <c r="K74" i="4" s="1"/>
  <c r="J49" i="4"/>
  <c r="I49" i="4"/>
  <c r="H49" i="4"/>
  <c r="G49" i="4"/>
  <c r="F49" i="4"/>
  <c r="K4" i="4"/>
  <c r="K3" i="4"/>
  <c r="K2" i="4"/>
  <c r="B43" i="4"/>
  <c r="O73" i="4"/>
  <c r="N73" i="4"/>
  <c r="N74" i="4" s="1"/>
  <c r="Q54" i="4" s="1"/>
  <c r="M73" i="4"/>
  <c r="M74" i="4" s="1"/>
  <c r="L73" i="4"/>
  <c r="K73" i="4"/>
  <c r="J73" i="4"/>
  <c r="I73" i="4"/>
  <c r="H73" i="4"/>
  <c r="G73" i="4"/>
  <c r="G74" i="4" s="1"/>
  <c r="F73" i="4"/>
  <c r="F74" i="4" s="1"/>
  <c r="B72" i="4"/>
  <c r="O57" i="4"/>
  <c r="L57" i="4"/>
  <c r="K57" i="4"/>
  <c r="H57" i="4"/>
  <c r="G57" i="4"/>
  <c r="B68" i="4"/>
  <c r="B69" i="4"/>
  <c r="B70" i="4"/>
  <c r="B71" i="4"/>
  <c r="B44" i="4"/>
  <c r="B45" i="4"/>
  <c r="B46" i="4"/>
  <c r="E73" i="30"/>
  <c r="E57" i="29"/>
  <c r="E73" i="29"/>
  <c r="S23" i="29"/>
  <c r="B50" i="28"/>
  <c r="E49" i="28"/>
  <c r="E57" i="28"/>
  <c r="B48" i="28"/>
  <c r="E73" i="28"/>
  <c r="S31" i="18"/>
  <c r="E49" i="17"/>
  <c r="E57" i="17"/>
  <c r="B50" i="17"/>
  <c r="B48" i="17"/>
  <c r="E49" i="16"/>
  <c r="E57" i="16"/>
  <c r="E74" i="16" s="1"/>
  <c r="E73" i="16"/>
  <c r="E49" i="15"/>
  <c r="E74" i="15" s="1"/>
  <c r="Q57" i="15" s="1"/>
  <c r="Q60" i="15" s="1"/>
  <c r="S39" i="15"/>
  <c r="E49" i="14"/>
  <c r="E57" i="14"/>
  <c r="E74" i="14"/>
  <c r="Q57" i="14" s="1"/>
  <c r="B50" i="13"/>
  <c r="B48" i="13"/>
  <c r="E73" i="13"/>
  <c r="S15" i="13"/>
  <c r="B50" i="12"/>
  <c r="E49" i="12"/>
  <c r="E57" i="12"/>
  <c r="B48" i="12"/>
  <c r="E73" i="12"/>
  <c r="E73" i="11"/>
  <c r="E49" i="11"/>
  <c r="E74" i="11" s="1"/>
  <c r="Q57" i="11" s="1"/>
  <c r="E49" i="10"/>
  <c r="E57" i="10"/>
  <c r="E73" i="10"/>
  <c r="E73" i="9"/>
  <c r="B50" i="8"/>
  <c r="E49" i="8"/>
  <c r="E57" i="8"/>
  <c r="B48" i="8"/>
  <c r="E49" i="7"/>
  <c r="E73" i="25"/>
  <c r="E49" i="24"/>
  <c r="B50" i="23"/>
  <c r="E57" i="23"/>
  <c r="B48" i="23"/>
  <c r="E73" i="23"/>
  <c r="E49" i="20"/>
  <c r="E73" i="20"/>
  <c r="E73" i="19"/>
  <c r="E74" i="19" s="1"/>
  <c r="H74" i="4"/>
  <c r="E65" i="4"/>
  <c r="B52" i="30"/>
  <c r="B50" i="29"/>
  <c r="B51" i="28"/>
  <c r="B51" i="18"/>
  <c r="B51" i="17"/>
  <c r="B50" i="16"/>
  <c r="B50" i="15"/>
  <c r="B50" i="14"/>
  <c r="B51" i="13"/>
  <c r="B51" i="12"/>
  <c r="B52" i="11"/>
  <c r="B50" i="10"/>
  <c r="B51" i="9"/>
  <c r="B51" i="8"/>
  <c r="B50" i="7"/>
  <c r="B51" i="6"/>
  <c r="B51" i="25"/>
  <c r="B52" i="24"/>
  <c r="B51" i="23"/>
  <c r="B52" i="22"/>
  <c r="B52" i="21"/>
  <c r="B51" i="20"/>
  <c r="B52" i="19"/>
  <c r="B53" i="30"/>
  <c r="B51" i="29"/>
  <c r="B52" i="28"/>
  <c r="B52" i="18"/>
  <c r="B52" i="17"/>
  <c r="B51" i="16"/>
  <c r="B51" i="15"/>
  <c r="B51" i="14"/>
  <c r="B52" i="13"/>
  <c r="B52" i="12"/>
  <c r="B53" i="11"/>
  <c r="B51" i="10"/>
  <c r="B52" i="9"/>
  <c r="B52" i="8"/>
  <c r="B51" i="7"/>
  <c r="B52" i="6"/>
  <c r="B52" i="25"/>
  <c r="B53" i="24"/>
  <c r="B52" i="23"/>
  <c r="B53" i="22"/>
  <c r="B53" i="21"/>
  <c r="B52" i="20"/>
  <c r="B53" i="19"/>
  <c r="B54" i="30"/>
  <c r="B52" i="29"/>
  <c r="B53" i="28"/>
  <c r="B53" i="18"/>
  <c r="B53" i="17"/>
  <c r="B52" i="16"/>
  <c r="B52" i="15"/>
  <c r="B52" i="14"/>
  <c r="B53" i="13"/>
  <c r="B53" i="12"/>
  <c r="B54" i="11"/>
  <c r="B52" i="10"/>
  <c r="B53" i="9"/>
  <c r="B53" i="8"/>
  <c r="B52" i="7"/>
  <c r="B53" i="6"/>
  <c r="B53" i="25"/>
  <c r="B54" i="24"/>
  <c r="B53" i="23"/>
  <c r="B54" i="22"/>
  <c r="B54" i="21"/>
  <c r="B53" i="20"/>
  <c r="B54" i="19"/>
  <c r="B55" i="30"/>
  <c r="B53" i="29"/>
  <c r="B54" i="28"/>
  <c r="B54" i="18"/>
  <c r="B54" i="17"/>
  <c r="B53" i="16"/>
  <c r="B53" i="15"/>
  <c r="B53" i="14"/>
  <c r="B54" i="13"/>
  <c r="B54" i="12"/>
  <c r="B55" i="11"/>
  <c r="B53" i="10"/>
  <c r="B54" i="9"/>
  <c r="B54" i="8"/>
  <c r="B54" i="6"/>
  <c r="B54" i="25"/>
  <c r="B55" i="24"/>
  <c r="B54" i="23"/>
  <c r="B55" i="21"/>
  <c r="B54" i="20"/>
  <c r="B55" i="19"/>
  <c r="B56" i="30"/>
  <c r="B54" i="29"/>
  <c r="B55" i="28"/>
  <c r="B55" i="18"/>
  <c r="B55" i="17"/>
  <c r="B54" i="16"/>
  <c r="B54" i="15"/>
  <c r="B54" i="14"/>
  <c r="B55" i="13"/>
  <c r="B55" i="12"/>
  <c r="B56" i="11"/>
  <c r="B54" i="10"/>
  <c r="B55" i="9"/>
  <c r="B55" i="8"/>
  <c r="B55" i="6"/>
  <c r="B55" i="25"/>
  <c r="B56" i="24"/>
  <c r="B55" i="23"/>
  <c r="B56" i="21"/>
  <c r="B55" i="20"/>
  <c r="B56" i="19"/>
  <c r="B67" i="4"/>
  <c r="B66" i="4"/>
  <c r="B58" i="30"/>
  <c r="B55" i="29"/>
  <c r="B56" i="28"/>
  <c r="B56" i="18"/>
  <c r="B56" i="17"/>
  <c r="B55" i="16"/>
  <c r="B55" i="15"/>
  <c r="B55" i="14"/>
  <c r="B56" i="13"/>
  <c r="B56" i="12"/>
  <c r="B58" i="11"/>
  <c r="B55" i="10"/>
  <c r="B56" i="9"/>
  <c r="B56" i="8"/>
  <c r="B56" i="6"/>
  <c r="B56" i="25"/>
  <c r="B58" i="24"/>
  <c r="B56" i="23"/>
  <c r="B58" i="21"/>
  <c r="B56" i="20"/>
  <c r="B58" i="19"/>
  <c r="B59" i="30"/>
  <c r="B56" i="29"/>
  <c r="B58" i="28"/>
  <c r="B58" i="18"/>
  <c r="B58" i="17"/>
  <c r="B56" i="16"/>
  <c r="B56" i="15"/>
  <c r="B56" i="14"/>
  <c r="B58" i="13"/>
  <c r="B58" i="12"/>
  <c r="B59" i="11"/>
  <c r="B56" i="10"/>
  <c r="B58" i="9"/>
  <c r="B58" i="8"/>
  <c r="B58" i="6"/>
  <c r="B58" i="25"/>
  <c r="B59" i="24"/>
  <c r="B58" i="23"/>
  <c r="B59" i="22"/>
  <c r="B59" i="21"/>
  <c r="B58" i="20"/>
  <c r="B59" i="19"/>
  <c r="B60" i="30"/>
  <c r="B58" i="29"/>
  <c r="B59" i="28"/>
  <c r="B59" i="18"/>
  <c r="B59" i="17"/>
  <c r="B58" i="16"/>
  <c r="B58" i="15"/>
  <c r="B58" i="14"/>
  <c r="B59" i="13"/>
  <c r="B59" i="12"/>
  <c r="B60" i="11"/>
  <c r="B58" i="10"/>
  <c r="B59" i="9"/>
  <c r="B59" i="8"/>
  <c r="B59" i="6"/>
  <c r="B59" i="25"/>
  <c r="B60" i="24"/>
  <c r="B59" i="23"/>
  <c r="B60" i="22"/>
  <c r="B60" i="21"/>
  <c r="B59" i="20"/>
  <c r="B60" i="19"/>
  <c r="B61" i="30"/>
  <c r="B59" i="29"/>
  <c r="B60" i="28"/>
  <c r="B60" i="18"/>
  <c r="B60" i="17"/>
  <c r="B59" i="16"/>
  <c r="B59" i="15"/>
  <c r="B59" i="14"/>
  <c r="B60" i="13"/>
  <c r="B60" i="12"/>
  <c r="B61" i="11"/>
  <c r="B59" i="10"/>
  <c r="B60" i="9"/>
  <c r="B60" i="8"/>
  <c r="B60" i="6"/>
  <c r="B60" i="25"/>
  <c r="B61" i="24"/>
  <c r="B60" i="23"/>
  <c r="B61" i="22"/>
  <c r="B61" i="21"/>
  <c r="B60" i="20"/>
  <c r="B61" i="19"/>
  <c r="B62" i="30"/>
  <c r="B60" i="29"/>
  <c r="B61" i="28"/>
  <c r="B61" i="18"/>
  <c r="B61" i="17"/>
  <c r="B60" i="16"/>
  <c r="B60" i="15"/>
  <c r="B60" i="14"/>
  <c r="B61" i="13"/>
  <c r="B61" i="12"/>
  <c r="B62" i="11"/>
  <c r="B60" i="10"/>
  <c r="B61" i="9"/>
  <c r="B61" i="8"/>
  <c r="B61" i="6"/>
  <c r="B61" i="25"/>
  <c r="B62" i="24"/>
  <c r="B61" i="23"/>
  <c r="B62" i="22"/>
  <c r="B62" i="21"/>
  <c r="B61" i="20"/>
  <c r="B62" i="19"/>
  <c r="B64" i="4"/>
  <c r="B63" i="30"/>
  <c r="B61" i="29"/>
  <c r="B62" i="28"/>
  <c r="B62" i="18"/>
  <c r="B62" i="17"/>
  <c r="B61" i="16"/>
  <c r="B61" i="15"/>
  <c r="B61" i="14"/>
  <c r="B62" i="13"/>
  <c r="B62" i="12"/>
  <c r="B63" i="11"/>
  <c r="B61" i="10"/>
  <c r="B62" i="9"/>
  <c r="B62" i="8"/>
  <c r="B62" i="6"/>
  <c r="B62" i="25"/>
  <c r="B63" i="24"/>
  <c r="B62" i="23"/>
  <c r="B63" i="22"/>
  <c r="B63" i="21"/>
  <c r="B62" i="20"/>
  <c r="B63" i="19"/>
  <c r="B62" i="29"/>
  <c r="B63" i="28"/>
  <c r="B63" i="18"/>
  <c r="B63" i="17"/>
  <c r="B62" i="16"/>
  <c r="B62" i="15"/>
  <c r="B62" i="14"/>
  <c r="B63" i="13"/>
  <c r="B63" i="12"/>
  <c r="B62" i="10"/>
  <c r="B63" i="9"/>
  <c r="B63" i="8"/>
  <c r="B63" i="6"/>
  <c r="B63" i="25"/>
  <c r="B63" i="23"/>
  <c r="B63" i="20"/>
  <c r="B63" i="29"/>
  <c r="B63" i="16"/>
  <c r="B63" i="15"/>
  <c r="B63" i="14"/>
  <c r="B63" i="10"/>
  <c r="E74" i="17"/>
  <c r="Q57" i="17"/>
  <c r="Q60" i="17" s="1"/>
  <c r="Q57" i="16"/>
  <c r="E74" i="13"/>
  <c r="Q57" i="13" s="1"/>
  <c r="E49" i="19"/>
  <c r="E49" i="22"/>
  <c r="E73" i="24"/>
  <c r="K74" i="24"/>
  <c r="E49" i="25"/>
  <c r="E57" i="9"/>
  <c r="E74" i="9" s="1"/>
  <c r="Q57" i="9"/>
  <c r="E49" i="29"/>
  <c r="S15" i="29"/>
  <c r="E49" i="4"/>
  <c r="Q57" i="4"/>
  <c r="Q60" i="4" s="1"/>
  <c r="E57" i="19"/>
  <c r="E65" i="20"/>
  <c r="E57" i="21"/>
  <c r="E73" i="21"/>
  <c r="N74" i="21"/>
  <c r="Q54" i="21" s="1"/>
  <c r="E73" i="22"/>
  <c r="E65" i="23"/>
  <c r="E74" i="23"/>
  <c r="Q57" i="23"/>
  <c r="E57" i="24"/>
  <c r="E65" i="24"/>
  <c r="E74" i="24" s="1"/>
  <c r="Q57" i="24" s="1"/>
  <c r="E57" i="25"/>
  <c r="E57" i="6"/>
  <c r="E73" i="7"/>
  <c r="E74" i="7" s="1"/>
  <c r="Q57" i="7" s="1"/>
  <c r="I74" i="7"/>
  <c r="E65" i="8"/>
  <c r="E57" i="15"/>
  <c r="S23" i="15"/>
  <c r="B50" i="4"/>
  <c r="E65" i="21"/>
  <c r="E74" i="21" s="1"/>
  <c r="Q57" i="21" s="1"/>
  <c r="Q60" i="21" s="1"/>
  <c r="M74" i="23"/>
  <c r="G74" i="24"/>
  <c r="E65" i="7"/>
  <c r="K74" i="8"/>
  <c r="H74" i="7"/>
  <c r="E65" i="10"/>
  <c r="I74" i="10"/>
  <c r="E65" i="12"/>
  <c r="E74" i="12" s="1"/>
  <c r="Q57" i="12" s="1"/>
  <c r="O74" i="14"/>
  <c r="I74" i="17"/>
  <c r="M74" i="17"/>
  <c r="E73" i="18"/>
  <c r="S39" i="18"/>
  <c r="S40" i="18" s="1"/>
  <c r="H74" i="18"/>
  <c r="K74" i="18"/>
  <c r="N74" i="29"/>
  <c r="Q54" i="29" s="1"/>
  <c r="Q60" i="29" s="1"/>
  <c r="E49" i="30"/>
  <c r="E74" i="30" s="1"/>
  <c r="Q57" i="30"/>
  <c r="L74" i="30"/>
  <c r="E57" i="20"/>
  <c r="E74" i="20" s="1"/>
  <c r="Q57" i="20" s="1"/>
  <c r="E73" i="6"/>
  <c r="E74" i="6" s="1"/>
  <c r="Q57" i="6" s="1"/>
  <c r="O74" i="9"/>
  <c r="Q54" i="11"/>
  <c r="G74" i="13"/>
  <c r="K74" i="14"/>
  <c r="E65" i="18"/>
  <c r="E65" i="28"/>
  <c r="E74" i="28"/>
  <c r="Q57" i="28" s="1"/>
  <c r="F74" i="28"/>
  <c r="N74" i="7"/>
  <c r="Q54" i="7" s="1"/>
  <c r="Q60" i="7" s="1"/>
  <c r="G74" i="9"/>
  <c r="H74" i="13"/>
  <c r="G74" i="15"/>
  <c r="I74" i="16"/>
  <c r="K74" i="17"/>
  <c r="K74" i="28"/>
  <c r="E65" i="29"/>
  <c r="F74" i="29"/>
  <c r="S31" i="17"/>
  <c r="E74" i="29"/>
  <c r="Q57" i="29" s="1"/>
  <c r="E74" i="22"/>
  <c r="Q57" i="22" s="1"/>
  <c r="Q60" i="22"/>
  <c r="Q57" i="19"/>
  <c r="B51" i="4"/>
  <c r="S40" i="24"/>
  <c r="B52" i="4"/>
  <c r="B53" i="4"/>
  <c r="B54" i="4"/>
  <c r="B55" i="4"/>
  <c r="B56" i="4"/>
  <c r="B58" i="4"/>
  <c r="B59" i="4"/>
  <c r="B53" i="7"/>
  <c r="B46" i="7"/>
  <c r="B45" i="7"/>
  <c r="B54" i="7"/>
  <c r="B47" i="7"/>
  <c r="B55" i="7"/>
  <c r="B48" i="7"/>
  <c r="B56" i="7"/>
  <c r="B58" i="7"/>
  <c r="B59" i="7"/>
  <c r="B60" i="7"/>
  <c r="B61" i="7"/>
  <c r="B62" i="7"/>
  <c r="B63" i="7"/>
  <c r="B64" i="7"/>
  <c r="M74" i="22"/>
  <c r="S39" i="23"/>
  <c r="S40" i="23" s="1"/>
  <c r="K74" i="23"/>
  <c r="M74" i="25"/>
  <c r="L74" i="7"/>
  <c r="L74" i="8"/>
  <c r="I74" i="25"/>
  <c r="J74" i="23"/>
  <c r="S39" i="19"/>
  <c r="L74" i="22"/>
  <c r="E74" i="8"/>
  <c r="Q57" i="8"/>
  <c r="S23" i="9"/>
  <c r="B60" i="4"/>
  <c r="B24" i="22" l="1"/>
  <c r="B58" i="22" s="1"/>
  <c r="B56" i="22"/>
  <c r="B55" i="22"/>
  <c r="Q60" i="20"/>
  <c r="M74" i="24"/>
  <c r="S31" i="10"/>
  <c r="S31" i="13"/>
  <c r="Q60" i="11"/>
  <c r="O74" i="23"/>
  <c r="N74" i="6"/>
  <c r="Q54" i="6" s="1"/>
  <c r="Q60" i="6" s="1"/>
  <c r="J74" i="11"/>
  <c r="O74" i="22"/>
  <c r="S15" i="8"/>
  <c r="S31" i="9"/>
  <c r="N74" i="9"/>
  <c r="Q54" i="9" s="1"/>
  <c r="Q60" i="9" s="1"/>
  <c r="S15" i="11"/>
  <c r="N74" i="12"/>
  <c r="Q54" i="12" s="1"/>
  <c r="Q60" i="12" s="1"/>
  <c r="I74" i="13"/>
  <c r="S23" i="14"/>
  <c r="S23" i="8"/>
  <c r="S23" i="17"/>
  <c r="S40" i="20"/>
  <c r="S15" i="4"/>
  <c r="S23" i="22"/>
  <c r="S40" i="22" s="1"/>
  <c r="H74" i="24"/>
  <c r="S23" i="10"/>
  <c r="S15" i="12"/>
  <c r="S39" i="12"/>
  <c r="S40" i="12" s="1"/>
  <c r="J74" i="12"/>
  <c r="S40" i="13"/>
  <c r="K74" i="29"/>
  <c r="N74" i="28"/>
  <c r="Q54" i="28" s="1"/>
  <c r="Q60" i="28" s="1"/>
  <c r="E74" i="10"/>
  <c r="Q57" i="10" s="1"/>
  <c r="Q60" i="10" s="1"/>
  <c r="O74" i="19"/>
  <c r="J74" i="19"/>
  <c r="S39" i="21"/>
  <c r="S40" i="21" s="1"/>
  <c r="O74" i="21"/>
  <c r="H74" i="23"/>
  <c r="J74" i="24"/>
  <c r="N74" i="24"/>
  <c r="Q54" i="24" s="1"/>
  <c r="Q60" i="24" s="1"/>
  <c r="S39" i="25"/>
  <c r="S40" i="25" s="1"/>
  <c r="J74" i="25"/>
  <c r="H74" i="25"/>
  <c r="L74" i="25"/>
  <c r="S39" i="8"/>
  <c r="N74" i="8"/>
  <c r="Q54" i="8" s="1"/>
  <c r="Q60" i="8" s="1"/>
  <c r="M74" i="8"/>
  <c r="J74" i="9"/>
  <c r="M74" i="9"/>
  <c r="L74" i="12"/>
  <c r="I74" i="12"/>
  <c r="N74" i="13"/>
  <c r="Q54" i="13" s="1"/>
  <c r="Q60" i="13" s="1"/>
  <c r="J74" i="14"/>
  <c r="N74" i="14"/>
  <c r="Q54" i="14" s="1"/>
  <c r="Q60" i="14" s="1"/>
  <c r="F74" i="15"/>
  <c r="G74" i="16"/>
  <c r="O74" i="17"/>
  <c r="J74" i="17"/>
  <c r="S31" i="28"/>
  <c r="S40" i="28" s="1"/>
  <c r="S31" i="29"/>
  <c r="S40" i="29" s="1"/>
  <c r="E74" i="18"/>
  <c r="Q57" i="18" s="1"/>
  <c r="Q60" i="18" s="1"/>
  <c r="S40" i="15"/>
  <c r="S23" i="4"/>
  <c r="S40" i="4" s="1"/>
  <c r="S15" i="19"/>
  <c r="S23" i="19"/>
  <c r="S40" i="19" s="1"/>
  <c r="F74" i="20"/>
  <c r="I74" i="20"/>
  <c r="H74" i="20"/>
  <c r="S23" i="21"/>
  <c r="S31" i="21"/>
  <c r="F74" i="21"/>
  <c r="G74" i="22"/>
  <c r="J74" i="22"/>
  <c r="I74" i="23"/>
  <c r="L74" i="24"/>
  <c r="J74" i="6"/>
  <c r="M74" i="6"/>
  <c r="S31" i="8"/>
  <c r="J74" i="8"/>
  <c r="S15" i="9"/>
  <c r="L74" i="9"/>
  <c r="S39" i="11"/>
  <c r="O74" i="11"/>
  <c r="F74" i="12"/>
  <c r="S31" i="14"/>
  <c r="S39" i="14"/>
  <c r="S40" i="14" s="1"/>
  <c r="G74" i="14"/>
  <c r="S39" i="16"/>
  <c r="S40" i="16" s="1"/>
  <c r="K74" i="16"/>
  <c r="O74" i="16"/>
  <c r="S15" i="17"/>
  <c r="S39" i="17"/>
  <c r="S40" i="17" s="1"/>
  <c r="G74" i="17"/>
  <c r="M74" i="28"/>
  <c r="S15" i="30"/>
  <c r="S23" i="30"/>
  <c r="S40" i="30" s="1"/>
  <c r="S23" i="7"/>
  <c r="O74" i="6"/>
  <c r="L74" i="6"/>
  <c r="S15" i="7"/>
  <c r="S40" i="7" s="1"/>
  <c r="S15" i="10"/>
  <c r="S23" i="6"/>
  <c r="S15" i="6"/>
  <c r="S31" i="6"/>
  <c r="B61" i="4"/>
  <c r="S40" i="11" l="1"/>
  <c r="S40" i="6"/>
  <c r="S40" i="10"/>
  <c r="S40" i="8"/>
  <c r="S40" i="9"/>
  <c r="B63" i="4"/>
  <c r="B62" i="4"/>
  <c r="B42" i="4" l="1"/>
</calcChain>
</file>

<file path=xl/comments1.xml><?xml version="1.0" encoding="utf-8"?>
<comments xmlns="http://schemas.openxmlformats.org/spreadsheetml/2006/main">
  <authors>
    <author>JAMES GORE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
ENTER EMPLOYEE NAME
</t>
        </r>
      </text>
    </comment>
    <comment ref="H32" authorId="0" shapeId="0">
      <text>
        <r>
          <rPr>
            <sz val="9"/>
            <color indexed="81"/>
            <rFont val="Tahoma"/>
            <family val="2"/>
          </rPr>
          <t xml:space="preserve">
ENTER EMPLOYEE SUPERVISOR NAME
</t>
        </r>
      </text>
    </comment>
    <comment ref="H35" authorId="0" shapeId="0">
      <text>
        <r>
          <rPr>
            <sz val="9"/>
            <color indexed="81"/>
            <rFont val="Tahoma"/>
            <family val="2"/>
          </rPr>
          <t xml:space="preserve">
ENTER EMPLOYEE PRIMARY CONTACT NUMBER
</t>
        </r>
      </text>
    </comment>
  </commentList>
</comments>
</file>

<file path=xl/sharedStrings.xml><?xml version="1.0" encoding="utf-8"?>
<sst xmlns="http://schemas.openxmlformats.org/spreadsheetml/2006/main" count="2693" uniqueCount="67">
  <si>
    <t>Employee:</t>
  </si>
  <si>
    <t>Employee phone:</t>
  </si>
  <si>
    <t>In</t>
  </si>
  <si>
    <t>Out</t>
  </si>
  <si>
    <t>City of San Angelo</t>
  </si>
  <si>
    <t>Employee Signature</t>
  </si>
  <si>
    <t>Weekly Totals</t>
  </si>
  <si>
    <t>Holiday</t>
  </si>
  <si>
    <t>E Day</t>
  </si>
  <si>
    <t>WOW Day</t>
  </si>
  <si>
    <t>United Way Day</t>
  </si>
  <si>
    <t>Non-Exempt Timesheet</t>
  </si>
  <si>
    <t>LWOP</t>
  </si>
  <si>
    <t>Sunday</t>
  </si>
  <si>
    <t>Monday</t>
  </si>
  <si>
    <t>Tuesday</t>
  </si>
  <si>
    <t>Wednesday</t>
  </si>
  <si>
    <t>Thursday</t>
  </si>
  <si>
    <t>Friday</t>
  </si>
  <si>
    <t>Saturday</t>
  </si>
  <si>
    <t>Sick</t>
  </si>
  <si>
    <t>Vacation</t>
  </si>
  <si>
    <t>Comp Used</t>
  </si>
  <si>
    <t>Incl Weather</t>
  </si>
  <si>
    <t>Pay Period Dates:</t>
  </si>
  <si>
    <t>Supervisor/Manager:</t>
  </si>
  <si>
    <t>Total Hours</t>
  </si>
  <si>
    <t>Supervisor/Manager Signature</t>
  </si>
  <si>
    <t>Hours Worked</t>
  </si>
  <si>
    <t>Comp Time Earned</t>
  </si>
  <si>
    <t>Other</t>
  </si>
  <si>
    <t>/</t>
  </si>
  <si>
    <t>Day of Week</t>
  </si>
  <si>
    <t>Date</t>
  </si>
  <si>
    <t>Employee Phone:</t>
  </si>
  <si>
    <t>Supervisor:</t>
  </si>
  <si>
    <t xml:space="preserve">  </t>
  </si>
  <si>
    <t>Comp Time Balance:</t>
  </si>
  <si>
    <t>Comp Time Used:</t>
  </si>
  <si>
    <t>Comp Time Accumulated:</t>
  </si>
  <si>
    <t>Comp Time as of 1/15:</t>
  </si>
  <si>
    <t>Ima Employee</t>
  </si>
  <si>
    <t>Ima Supervisor</t>
  </si>
  <si>
    <t>Comp Time as of 1/31:</t>
  </si>
  <si>
    <t>Comp Time as of 2/15:</t>
  </si>
  <si>
    <t>Comp Time as of 2/28:</t>
  </si>
  <si>
    <t>Comp Time as of 3/15:</t>
  </si>
  <si>
    <t>Comp Time as of 10/15:</t>
  </si>
  <si>
    <t>Comp Time as of 10/31:</t>
  </si>
  <si>
    <t>Comp Time as of 11/15:</t>
  </si>
  <si>
    <t>Comp Time as of 12/31:</t>
  </si>
  <si>
    <t>Comp Time as of 12/15:</t>
  </si>
  <si>
    <t>Comp Time as of 11/30:</t>
  </si>
  <si>
    <t>Comp Time as of 9/30:</t>
  </si>
  <si>
    <t>Comp Time as of 9/15:</t>
  </si>
  <si>
    <t>Comp Time as of 8/31:</t>
  </si>
  <si>
    <t>Comp Time as of 8/15:</t>
  </si>
  <si>
    <t>Comp Time as of 7/31:</t>
  </si>
  <si>
    <t>Comp Time as of 7/15:</t>
  </si>
  <si>
    <t>Comp Time as of 6/30:</t>
  </si>
  <si>
    <t>Comp Time as of 6/15:</t>
  </si>
  <si>
    <t>Comp Time as of 5/31:</t>
  </si>
  <si>
    <t>Comp Time as of 5/15:</t>
  </si>
  <si>
    <t>Comp Time as of 4/30:</t>
  </si>
  <si>
    <t>Comp Time as of 4/15:</t>
  </si>
  <si>
    <t>Comp Time as of 3/31:</t>
  </si>
  <si>
    <t>2021 Time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</si>
</sst>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&lt;=9999999]###\-####;\(###\)\ ###\-####"/>
    <numFmt numFmtId="165" formatCode="[$-409]h:mm\ AM/PM;@"/>
    <numFmt numFmtId="166" formatCode="0.0"/>
    <numFmt numFmtId="167" formatCode="_(* #,##0.0_);_(* \(#,##0.0\);_(* &quot;-&quot;??_);_(@_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22"/>
      <name val="Century Gothic"/>
      <family val="2"/>
    </font>
    <font>
      <b/>
      <sz val="22"/>
      <color indexed="19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Century Gothic"/>
      <family val="2"/>
    </font>
    <font>
      <sz val="22"/>
      <name val="Bradley Hand ITC"/>
      <family val="4"/>
    </font>
    <font>
      <b/>
      <sz val="10"/>
      <name val="Century Gothic"/>
      <family val="2"/>
    </font>
    <font>
      <sz val="9"/>
      <color indexed="81"/>
      <name val="Tahoma"/>
      <family val="2"/>
    </font>
    <font>
      <b/>
      <sz val="9"/>
      <color theme="0"/>
      <name val="Century Gothic"/>
      <family val="2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</cellStyleXfs>
  <cellXfs count="199">
    <xf numFmtId="0" fontId="0" fillId="0" borderId="0" xfId="0"/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hidden="1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165" fontId="7" fillId="6" borderId="3" xfId="0" applyNumberFormat="1" applyFont="1" applyFill="1" applyBorder="1" applyAlignment="1" applyProtection="1">
      <alignment horizontal="center" vertical="center"/>
      <protection locked="0"/>
    </xf>
    <xf numFmtId="165" fontId="7" fillId="6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3" fillId="7" borderId="5" xfId="0" applyFont="1" applyFill="1" applyBorder="1" applyProtection="1"/>
    <xf numFmtId="0" fontId="8" fillId="6" borderId="4" xfId="0" applyFont="1" applyFill="1" applyBorder="1" applyAlignment="1" applyProtection="1">
      <alignment horizontal="left" vertical="center"/>
    </xf>
    <xf numFmtId="0" fontId="3" fillId="0" borderId="1" xfId="0" applyFont="1" applyBorder="1" applyProtection="1"/>
    <xf numFmtId="0" fontId="8" fillId="3" borderId="4" xfId="0" applyFont="1" applyFill="1" applyBorder="1" applyAlignment="1" applyProtection="1">
      <alignment horizontal="left" vertical="center"/>
    </xf>
    <xf numFmtId="165" fontId="7" fillId="3" borderId="6" xfId="0" applyNumberFormat="1" applyFont="1" applyFill="1" applyBorder="1" applyAlignment="1" applyProtection="1">
      <alignment horizontal="center" vertical="center"/>
    </xf>
    <xf numFmtId="0" fontId="8" fillId="6" borderId="4" xfId="0" applyFont="1" applyFill="1" applyBorder="1" applyProtection="1"/>
    <xf numFmtId="0" fontId="8" fillId="4" borderId="7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</xf>
    <xf numFmtId="166" fontId="7" fillId="2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/>
    </xf>
    <xf numFmtId="0" fontId="3" fillId="0" borderId="0" xfId="0" applyFont="1" applyBorder="1" applyProtection="1"/>
    <xf numFmtId="166" fontId="13" fillId="4" borderId="1" xfId="0" applyNumberFormat="1" applyFont="1" applyFill="1" applyBorder="1" applyAlignment="1" applyProtection="1">
      <alignment horizontal="center" vertical="center"/>
      <protection hidden="1"/>
    </xf>
    <xf numFmtId="2" fontId="13" fillId="4" borderId="1" xfId="0" applyNumberFormat="1" applyFont="1" applyFill="1" applyBorder="1" applyAlignment="1" applyProtection="1">
      <alignment horizontal="center" vertical="center"/>
      <protection hidden="1"/>
    </xf>
    <xf numFmtId="14" fontId="8" fillId="2" borderId="1" xfId="0" applyNumberFormat="1" applyFont="1" applyFill="1" applyBorder="1" applyAlignment="1" applyProtection="1">
      <alignment horizontal="left" vertical="center"/>
    </xf>
    <xf numFmtId="14" fontId="8" fillId="4" borderId="8" xfId="0" applyNumberFormat="1" applyFont="1" applyFill="1" applyBorder="1" applyAlignment="1" applyProtection="1">
      <alignment horizontal="left" vertical="center"/>
    </xf>
    <xf numFmtId="0" fontId="0" fillId="0" borderId="0" xfId="0" applyProtection="1"/>
    <xf numFmtId="0" fontId="4" fillId="5" borderId="0" xfId="0" applyFont="1" applyFill="1" applyAlignment="1" applyProtection="1">
      <alignment vertical="center"/>
    </xf>
    <xf numFmtId="0" fontId="0" fillId="0" borderId="0" xfId="0" applyAlignment="1" applyProtection="1"/>
    <xf numFmtId="0" fontId="5" fillId="5" borderId="0" xfId="0" applyFont="1" applyFill="1" applyAlignment="1" applyProtection="1">
      <alignment vertical="center"/>
    </xf>
    <xf numFmtId="0" fontId="3" fillId="0" borderId="0" xfId="0" applyFont="1" applyProtection="1"/>
    <xf numFmtId="0" fontId="4" fillId="0" borderId="0" xfId="0" applyFont="1" applyFill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11" fillId="0" borderId="0" xfId="0" applyFont="1" applyBorder="1" applyAlignment="1" applyProtection="1"/>
    <xf numFmtId="0" fontId="11" fillId="0" borderId="0" xfId="0" applyFont="1" applyProtection="1"/>
    <xf numFmtId="0" fontId="9" fillId="0" borderId="0" xfId="3" applyFont="1" applyFill="1" applyAlignment="1" applyProtection="1">
      <alignment horizontal="left"/>
    </xf>
    <xf numFmtId="0" fontId="6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8" fillId="7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167" fontId="3" fillId="0" borderId="0" xfId="1" applyNumberFormat="1" applyFont="1" applyProtection="1"/>
    <xf numFmtId="0" fontId="6" fillId="0" borderId="0" xfId="0" applyFont="1" applyBorder="1" applyAlignment="1" applyProtection="1">
      <alignment vertical="center"/>
    </xf>
    <xf numFmtId="0" fontId="15" fillId="7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/>
    <xf numFmtId="0" fontId="3" fillId="0" borderId="0" xfId="0" applyFont="1" applyAlignment="1" applyProtection="1"/>
    <xf numFmtId="0" fontId="10" fillId="0" borderId="0" xfId="0" applyFont="1" applyProtection="1"/>
    <xf numFmtId="0" fontId="8" fillId="2" borderId="1" xfId="5" applyFont="1" applyFill="1" applyBorder="1" applyAlignment="1" applyProtection="1">
      <alignment horizontal="left" vertical="center"/>
    </xf>
    <xf numFmtId="0" fontId="8" fillId="4" borderId="1" xfId="5" applyFont="1" applyFill="1" applyBorder="1" applyAlignment="1" applyProtection="1">
      <alignment horizontal="left" vertical="center"/>
    </xf>
    <xf numFmtId="0" fontId="8" fillId="4" borderId="4" xfId="5" applyFont="1" applyFill="1" applyBorder="1" applyAlignment="1" applyProtection="1">
      <alignment horizontal="left" vertical="center"/>
    </xf>
    <xf numFmtId="0" fontId="8" fillId="6" borderId="4" xfId="5" applyFont="1" applyFill="1" applyBorder="1" applyAlignment="1" applyProtection="1">
      <alignment horizontal="left" vertical="center"/>
    </xf>
    <xf numFmtId="0" fontId="8" fillId="3" borderId="4" xfId="5" applyFont="1" applyFill="1" applyBorder="1" applyAlignment="1" applyProtection="1">
      <alignment horizontal="left" vertical="center"/>
    </xf>
    <xf numFmtId="0" fontId="8" fillId="2" borderId="1" xfId="4" applyFont="1" applyFill="1" applyBorder="1" applyAlignment="1" applyProtection="1">
      <alignment horizontal="left" vertical="center"/>
    </xf>
    <xf numFmtId="0" fontId="8" fillId="4" borderId="1" xfId="4" applyFont="1" applyFill="1" applyBorder="1" applyAlignment="1" applyProtection="1">
      <alignment horizontal="left" vertical="center"/>
    </xf>
    <xf numFmtId="0" fontId="8" fillId="4" borderId="4" xfId="4" applyFont="1" applyFill="1" applyBorder="1" applyAlignment="1" applyProtection="1">
      <alignment horizontal="left" vertical="center"/>
    </xf>
    <xf numFmtId="0" fontId="8" fillId="3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0" fontId="8" fillId="6" borderId="4" xfId="4" applyFont="1" applyFill="1" applyBorder="1" applyAlignment="1" applyProtection="1">
      <alignment horizontal="left" vertical="center"/>
    </xf>
    <xf numFmtId="14" fontId="8" fillId="4" borderId="4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4" borderId="4" xfId="5" applyNumberFormat="1" applyFont="1" applyFill="1" applyBorder="1" applyAlignment="1" applyProtection="1">
      <alignment horizontal="center" vertical="center"/>
    </xf>
    <xf numFmtId="14" fontId="8" fillId="6" borderId="4" xfId="5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4" borderId="4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0" applyNumberFormat="1" applyFont="1" applyFill="1" applyBorder="1" applyAlignment="1" applyProtection="1">
      <alignment horizontal="center" vertical="center"/>
    </xf>
    <xf numFmtId="14" fontId="8" fillId="6" borderId="1" xfId="0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6" borderId="1" xfId="4" applyNumberFormat="1" applyFont="1" applyFill="1" applyBorder="1" applyAlignment="1" applyProtection="1">
      <alignment horizontal="center" vertical="center"/>
    </xf>
    <xf numFmtId="14" fontId="8" fillId="6" borderId="4" xfId="4" applyNumberFormat="1" applyFont="1" applyFill="1" applyBorder="1" applyAlignment="1" applyProtection="1">
      <alignment horizontal="center" vertical="center"/>
    </xf>
    <xf numFmtId="14" fontId="8" fillId="4" borderId="4" xfId="5" applyNumberFormat="1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/>
    </xf>
    <xf numFmtId="1" fontId="16" fillId="0" borderId="0" xfId="0" applyNumberFormat="1" applyFont="1" applyAlignment="1" applyProtection="1">
      <alignment horizontal="center"/>
      <protection locked="0"/>
    </xf>
    <xf numFmtId="0" fontId="17" fillId="8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4" fontId="17" fillId="8" borderId="0" xfId="0" applyNumberFormat="1" applyFont="1" applyFill="1" applyAlignment="1" applyProtection="1">
      <alignment horizontal="center"/>
      <protection locked="0"/>
    </xf>
    <xf numFmtId="164" fontId="17" fillId="8" borderId="0" xfId="0" applyNumberFormat="1" applyFont="1" applyFill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2" fontId="7" fillId="0" borderId="11" xfId="0" applyNumberFormat="1" applyFont="1" applyFill="1" applyBorder="1" applyAlignment="1" applyProtection="1">
      <alignment horizontal="center" vertical="center"/>
    </xf>
    <xf numFmtId="2" fontId="7" fillId="0" borderId="12" xfId="0" applyNumberFormat="1" applyFont="1" applyFill="1" applyBorder="1" applyAlignment="1" applyProtection="1">
      <alignment horizontal="center" vertical="center"/>
    </xf>
    <xf numFmtId="2" fontId="7" fillId="0" borderId="5" xfId="0" applyNumberFormat="1" applyFont="1" applyFill="1" applyBorder="1" applyAlignment="1" applyProtection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/>
    </xf>
    <xf numFmtId="2" fontId="7" fillId="0" borderId="8" xfId="0" applyNumberFormat="1" applyFont="1" applyFill="1" applyBorder="1" applyAlignment="1" applyProtection="1">
      <alignment horizontal="center" vertical="center"/>
    </xf>
    <xf numFmtId="2" fontId="7" fillId="0" borderId="14" xfId="0" applyNumberFormat="1" applyFont="1" applyFill="1" applyBorder="1" applyAlignment="1" applyProtection="1">
      <alignment horizontal="center" vertical="center"/>
    </xf>
    <xf numFmtId="165" fontId="7" fillId="0" borderId="11" xfId="0" applyNumberFormat="1" applyFont="1" applyFill="1" applyBorder="1" applyAlignment="1" applyProtection="1">
      <alignment horizontal="center" vertical="center"/>
    </xf>
    <xf numFmtId="165" fontId="7" fillId="0" borderId="12" xfId="0" applyNumberFormat="1" applyFont="1" applyFill="1" applyBorder="1" applyAlignment="1" applyProtection="1">
      <alignment horizontal="center" vertical="center"/>
    </xf>
    <xf numFmtId="165" fontId="7" fillId="0" borderId="5" xfId="0" applyNumberFormat="1" applyFont="1" applyFill="1" applyBorder="1" applyAlignment="1" applyProtection="1">
      <alignment horizontal="center" vertical="center"/>
    </xf>
    <xf numFmtId="165" fontId="7" fillId="0" borderId="13" xfId="0" applyNumberFormat="1" applyFont="1" applyFill="1" applyBorder="1" applyAlignment="1" applyProtection="1">
      <alignment horizontal="center" vertical="center"/>
    </xf>
    <xf numFmtId="165" fontId="7" fillId="0" borderId="8" xfId="0" applyNumberFormat="1" applyFont="1" applyFill="1" applyBorder="1" applyAlignment="1" applyProtection="1">
      <alignment horizontal="center" vertical="center"/>
    </xf>
    <xf numFmtId="165" fontId="7" fillId="0" borderId="14" xfId="0" applyNumberFormat="1" applyFont="1" applyFill="1" applyBorder="1" applyAlignment="1" applyProtection="1">
      <alignment horizontal="center" vertical="center"/>
    </xf>
    <xf numFmtId="165" fontId="7" fillId="2" borderId="4" xfId="0" applyNumberFormat="1" applyFont="1" applyFill="1" applyBorder="1" applyAlignment="1" applyProtection="1">
      <alignment horizontal="center" vertical="center"/>
    </xf>
    <xf numFmtId="165" fontId="7" fillId="2" borderId="7" xfId="0" applyNumberFormat="1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2" fontId="7" fillId="6" borderId="4" xfId="0" applyNumberFormat="1" applyFont="1" applyFill="1" applyBorder="1" applyAlignment="1" applyProtection="1">
      <alignment horizontal="center" vertical="center"/>
    </xf>
    <xf numFmtId="2" fontId="7" fillId="2" borderId="7" xfId="0" applyNumberFormat="1" applyFont="1" applyFill="1" applyBorder="1" applyAlignment="1" applyProtection="1">
      <alignment horizontal="center" vertical="center"/>
    </xf>
    <xf numFmtId="14" fontId="8" fillId="3" borderId="4" xfId="5" applyNumberFormat="1" applyFont="1" applyFill="1" applyBorder="1" applyAlignment="1" applyProtection="1">
      <alignment horizontal="center" vertical="center"/>
    </xf>
    <xf numFmtId="14" fontId="8" fillId="3" borderId="6" xfId="5" applyNumberFormat="1" applyFont="1" applyFill="1" applyBorder="1" applyAlignment="1" applyProtection="1">
      <alignment horizontal="center" vertical="center"/>
    </xf>
    <xf numFmtId="14" fontId="8" fillId="3" borderId="7" xfId="5" applyNumberFormat="1" applyFont="1" applyFill="1" applyBorder="1" applyAlignment="1" applyProtection="1">
      <alignment horizontal="center" vertical="center"/>
    </xf>
    <xf numFmtId="14" fontId="8" fillId="6" borderId="4" xfId="0" applyNumberFormat="1" applyFont="1" applyFill="1" applyBorder="1" applyAlignment="1" applyProtection="1">
      <alignment horizontal="center" vertical="center"/>
    </xf>
    <xf numFmtId="14" fontId="8" fillId="2" borderId="7" xfId="0" applyNumberFormat="1" applyFont="1" applyFill="1" applyBorder="1" applyAlignment="1" applyProtection="1">
      <alignment horizontal="center" vertical="center"/>
    </xf>
    <xf numFmtId="165" fontId="7" fillId="6" borderId="4" xfId="0" applyNumberFormat="1" applyFont="1" applyFill="1" applyBorder="1" applyAlignment="1" applyProtection="1">
      <alignment horizontal="center" vertical="center"/>
    </xf>
    <xf numFmtId="165" fontId="7" fillId="6" borderId="7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2" fontId="3" fillId="0" borderId="9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4" fontId="8" fillId="0" borderId="6" xfId="0" applyNumberFormat="1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</xf>
    <xf numFmtId="164" fontId="8" fillId="0" borderId="6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left"/>
    </xf>
    <xf numFmtId="14" fontId="8" fillId="0" borderId="6" xfId="0" applyNumberFormat="1" applyFont="1" applyBorder="1" applyAlignment="1" applyProtection="1">
      <alignment horizontal="center"/>
    </xf>
    <xf numFmtId="14" fontId="8" fillId="3" borderId="4" xfId="4" applyNumberFormat="1" applyFont="1" applyFill="1" applyBorder="1" applyAlignment="1" applyProtection="1">
      <alignment horizontal="center" vertical="center"/>
    </xf>
    <xf numFmtId="14" fontId="8" fillId="3" borderId="6" xfId="4" applyNumberFormat="1" applyFont="1" applyFill="1" applyBorder="1" applyAlignment="1" applyProtection="1">
      <alignment horizontal="center" vertical="center"/>
    </xf>
    <xf numFmtId="14" fontId="8" fillId="3" borderId="7" xfId="4" applyNumberFormat="1" applyFont="1" applyFill="1" applyBorder="1" applyAlignment="1" applyProtection="1">
      <alignment horizontal="center" vertical="center"/>
    </xf>
    <xf numFmtId="14" fontId="8" fillId="3" borderId="4" xfId="0" applyNumberFormat="1" applyFont="1" applyFill="1" applyBorder="1" applyAlignment="1" applyProtection="1">
      <alignment horizontal="center" vertical="center"/>
    </xf>
    <xf numFmtId="14" fontId="8" fillId="3" borderId="6" xfId="0" applyNumberFormat="1" applyFont="1" applyFill="1" applyBorder="1" applyAlignment="1" applyProtection="1">
      <alignment horizontal="center" vertical="center"/>
    </xf>
    <xf numFmtId="14" fontId="8" fillId="3" borderId="7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</cellXfs>
  <cellStyles count="6">
    <cellStyle name="Comma" xfId="1" builtinId="3"/>
    <cellStyle name="Comma 2" xfId="2"/>
    <cellStyle name="Hyperlink" xfId="3" builtinId="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7</xdr:row>
      <xdr:rowOff>19050</xdr:rowOff>
    </xdr:from>
    <xdr:to>
      <xdr:col>9</xdr:col>
      <xdr:colOff>171450</xdr:colOff>
      <xdr:row>27</xdr:row>
      <xdr:rowOff>0</xdr:rowOff>
    </xdr:to>
    <xdr:pic>
      <xdr:nvPicPr>
        <xdr:cNvPr id="521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152525"/>
          <a:ext cx="322897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M46"/>
  <sheetViews>
    <sheetView showGridLines="0" topLeftCell="A76" workbookViewId="0">
      <selection activeCell="A4" sqref="A4:M6"/>
    </sheetView>
  </sheetViews>
  <sheetFormatPr defaultRowHeight="12.75" x14ac:dyDescent="0.2"/>
  <cols>
    <col min="1" max="9" width="9.140625" style="30"/>
    <col min="10" max="13" width="9.140625" style="30" customWidth="1"/>
    <col min="14" max="16384" width="9.140625" style="30"/>
  </cols>
  <sheetData>
    <row r="1" spans="1:13" x14ac:dyDescent="0.2">
      <c r="A1" s="144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x14ac:dyDescent="0.2">
      <c r="A4" s="145" t="s">
        <v>66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3" x14ac:dyDescent="0.2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</row>
    <row r="8" spans="1:13" x14ac:dyDescent="0.2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</row>
    <row r="9" spans="1:13" x14ac:dyDescent="0.2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3" x14ac:dyDescent="0.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</row>
    <row r="11" spans="1:13" x14ac:dyDescent="0.2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13" x14ac:dyDescent="0.2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3" spans="1:13" x14ac:dyDescent="0.2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3" x14ac:dyDescent="0.2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</row>
    <row r="15" spans="1:13" x14ac:dyDescent="0.2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</row>
    <row r="16" spans="1:13" x14ac:dyDescent="0.2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</row>
    <row r="17" spans="1:13" x14ac:dyDescent="0.2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 x14ac:dyDescent="0.2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 x14ac:dyDescent="0.2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 x14ac:dyDescent="0.2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 x14ac:dyDescent="0.2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 x14ac:dyDescent="0.2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 x14ac:dyDescent="0.2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 x14ac:dyDescent="0.2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x14ac:dyDescent="0.2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x14ac:dyDescent="0.2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3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 x14ac:dyDescent="0.2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x14ac:dyDescent="0.2">
      <c r="A32" s="145" t="s">
        <v>35</v>
      </c>
      <c r="B32" s="145"/>
      <c r="C32" s="145"/>
      <c r="D32" s="145"/>
      <c r="E32" s="145"/>
      <c r="F32" s="145"/>
      <c r="G32" s="145"/>
      <c r="H32" s="147" t="s">
        <v>42</v>
      </c>
      <c r="I32" s="144"/>
      <c r="J32" s="144"/>
      <c r="K32" s="144"/>
      <c r="L32" s="144"/>
      <c r="M32" s="144"/>
    </row>
    <row r="33" spans="1:13" x14ac:dyDescent="0.2">
      <c r="A33" s="145"/>
      <c r="B33" s="145"/>
      <c r="C33" s="145"/>
      <c r="D33" s="145"/>
      <c r="E33" s="145"/>
      <c r="F33" s="145"/>
      <c r="G33" s="145"/>
      <c r="H33" s="144"/>
      <c r="I33" s="144"/>
      <c r="J33" s="144"/>
      <c r="K33" s="144"/>
      <c r="L33" s="144"/>
      <c r="M33" s="144"/>
    </row>
    <row r="34" spans="1:13" x14ac:dyDescent="0.2">
      <c r="A34" s="145"/>
      <c r="B34" s="145"/>
      <c r="C34" s="145"/>
      <c r="D34" s="145"/>
      <c r="E34" s="145"/>
      <c r="F34" s="145"/>
      <c r="G34" s="145"/>
      <c r="H34" s="144"/>
      <c r="I34" s="144"/>
      <c r="J34" s="144"/>
      <c r="K34" s="144"/>
      <c r="L34" s="144"/>
      <c r="M34" s="144"/>
    </row>
    <row r="35" spans="1:13" x14ac:dyDescent="0.2">
      <c r="A35" s="145" t="s">
        <v>34</v>
      </c>
      <c r="B35" s="145"/>
      <c r="C35" s="145"/>
      <c r="D35" s="145"/>
      <c r="E35" s="145"/>
      <c r="F35" s="145"/>
      <c r="G35" s="145"/>
      <c r="H35" s="148">
        <v>1234567890</v>
      </c>
      <c r="I35" s="148"/>
      <c r="J35" s="148"/>
      <c r="K35" s="148"/>
      <c r="L35" s="148"/>
      <c r="M35" s="148"/>
    </row>
    <row r="36" spans="1:13" x14ac:dyDescent="0.2">
      <c r="A36" s="145"/>
      <c r="B36" s="145"/>
      <c r="C36" s="145"/>
      <c r="D36" s="145"/>
      <c r="E36" s="145"/>
      <c r="F36" s="145"/>
      <c r="G36" s="145"/>
      <c r="H36" s="148"/>
      <c r="I36" s="148"/>
      <c r="J36" s="148"/>
      <c r="K36" s="148"/>
      <c r="L36" s="148"/>
      <c r="M36" s="148"/>
    </row>
    <row r="37" spans="1:13" x14ac:dyDescent="0.2">
      <c r="A37" s="145"/>
      <c r="B37" s="145"/>
      <c r="C37" s="145"/>
      <c r="D37" s="145"/>
      <c r="E37" s="145"/>
      <c r="F37" s="145"/>
      <c r="G37" s="145"/>
      <c r="H37" s="148"/>
      <c r="I37" s="148"/>
      <c r="J37" s="148"/>
      <c r="K37" s="148"/>
      <c r="L37" s="148"/>
      <c r="M37" s="148"/>
    </row>
    <row r="38" spans="1:13" x14ac:dyDescent="0.2">
      <c r="A38" s="142"/>
      <c r="B38" s="142"/>
      <c r="C38" s="142"/>
      <c r="D38" s="142"/>
      <c r="E38" s="142"/>
      <c r="F38" s="142"/>
      <c r="G38" s="142"/>
      <c r="H38" s="143"/>
      <c r="I38" s="143"/>
      <c r="J38" s="143"/>
      <c r="K38" s="143"/>
      <c r="L38" s="143"/>
      <c r="M38" s="143"/>
    </row>
    <row r="39" spans="1:13" x14ac:dyDescent="0.2">
      <c r="A39" s="142"/>
      <c r="B39" s="142"/>
      <c r="C39" s="142"/>
      <c r="D39" s="142"/>
      <c r="E39" s="142"/>
      <c r="F39" s="142"/>
      <c r="G39" s="142"/>
      <c r="H39" s="143"/>
      <c r="I39" s="143"/>
      <c r="J39" s="143"/>
      <c r="K39" s="143"/>
      <c r="L39" s="143"/>
      <c r="M39" s="143"/>
    </row>
    <row r="40" spans="1:13" x14ac:dyDescent="0.2">
      <c r="A40" s="142"/>
      <c r="B40" s="142"/>
      <c r="C40" s="142"/>
      <c r="D40" s="142"/>
      <c r="E40" s="142"/>
      <c r="F40" s="142"/>
      <c r="G40" s="142"/>
      <c r="H40" s="143"/>
      <c r="I40" s="143"/>
      <c r="J40" s="143"/>
      <c r="K40" s="143"/>
      <c r="L40" s="143"/>
      <c r="M40" s="143"/>
    </row>
    <row r="46" spans="1:13" x14ac:dyDescent="0.2">
      <c r="E46" s="52"/>
    </row>
  </sheetData>
  <sheetProtection selectLockedCells="1"/>
  <mergeCells count="9">
    <mergeCell ref="A38:G40"/>
    <mergeCell ref="H38:M40"/>
    <mergeCell ref="A1:M3"/>
    <mergeCell ref="A4:M6"/>
    <mergeCell ref="A7:M31"/>
    <mergeCell ref="A32:G34"/>
    <mergeCell ref="H32:M34"/>
    <mergeCell ref="A35:G37"/>
    <mergeCell ref="H35:M37"/>
  </mergeCell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90"/>
  <sheetViews>
    <sheetView workbookViewId="0">
      <selection activeCell="C9" sqref="C9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+B9</f>
        <v>45047</v>
      </c>
      <c r="L5" s="189"/>
      <c r="M5" s="24" t="s">
        <v>31</v>
      </c>
      <c r="N5" s="189">
        <f>+B25</f>
        <v>45061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1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>
        <v>45047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>
        <v>45048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>
        <v>45049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>
        <v>45050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45051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v>45052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16">
        <f>+B14+1</f>
        <v>45053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45054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02">
        <f t="shared" ref="B18:B22" si="2">+B17+1</f>
        <v>45055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02">
        <f t="shared" si="2"/>
        <v>45056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02">
        <f t="shared" si="2"/>
        <v>45057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02">
        <f t="shared" si="2"/>
        <v>45058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02">
        <f t="shared" si="2"/>
        <v>45059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8" t="s">
        <v>13</v>
      </c>
      <c r="B24" s="116">
        <f>+B22+1</f>
        <v>45060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B24+1</f>
        <v>45061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0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0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68" t="s">
        <v>19</v>
      </c>
      <c r="B30" s="11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8" t="s">
        <v>13</v>
      </c>
      <c r="B32" s="11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4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4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4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4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4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4"/>
        <v/>
      </c>
    </row>
    <row r="38" spans="1:20" ht="13.5" customHeight="1" x14ac:dyDescent="0.25">
      <c r="A38" s="68" t="s">
        <v>19</v>
      </c>
      <c r="B38" s="11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4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5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5"/>
        <v>45047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5"/>
        <v>45048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5"/>
        <v>45049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5"/>
        <v>45050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5"/>
        <v>45051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5"/>
        <v>45052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6">SUM(F42:F48)</f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  <c r="O49" s="5">
        <f t="shared" si="6"/>
        <v>0</v>
      </c>
    </row>
    <row r="50" spans="1:19" x14ac:dyDescent="0.25">
      <c r="A50" s="10" t="s">
        <v>13</v>
      </c>
      <c r="B50" s="28">
        <f t="shared" ref="B50:B56" si="7">IF(B16="","",B16)</f>
        <v>45053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7"/>
        <v>45054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7"/>
        <v>45055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7"/>
        <v>45056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7"/>
        <v>45057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7"/>
        <v>45058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7"/>
        <v>45059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8">SUM(F50:F56)</f>
        <v>0</v>
      </c>
      <c r="G57" s="5">
        <f t="shared" si="8"/>
        <v>0</v>
      </c>
      <c r="H57" s="5">
        <f t="shared" si="8"/>
        <v>0</v>
      </c>
      <c r="I57" s="5">
        <f t="shared" si="8"/>
        <v>0</v>
      </c>
      <c r="J57" s="5">
        <f t="shared" si="8"/>
        <v>0</v>
      </c>
      <c r="K57" s="5">
        <f t="shared" si="8"/>
        <v>0</v>
      </c>
      <c r="L57" s="5">
        <f t="shared" si="8"/>
        <v>0</v>
      </c>
      <c r="M57" s="5">
        <f t="shared" si="8"/>
        <v>0</v>
      </c>
      <c r="N57" s="5">
        <f t="shared" si="8"/>
        <v>0</v>
      </c>
      <c r="O57" s="5">
        <f t="shared" si="8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9">IF(B24="","",B24)</f>
        <v>45060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9"/>
        <v>45061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62</v>
      </c>
      <c r="Q59" s="180"/>
      <c r="R59" s="180"/>
      <c r="S59" s="180"/>
    </row>
    <row r="60" spans="1:19" x14ac:dyDescent="0.25">
      <c r="A60" s="12" t="s">
        <v>15</v>
      </c>
      <c r="B60" s="29" t="str">
        <f t="shared" si="9"/>
        <v/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9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9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9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9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0">SUM(F58:F64)</f>
        <v>0</v>
      </c>
      <c r="G65" s="5">
        <f t="shared" si="10"/>
        <v>0</v>
      </c>
      <c r="H65" s="5">
        <f t="shared" si="10"/>
        <v>0</v>
      </c>
      <c r="I65" s="5">
        <f t="shared" si="10"/>
        <v>0</v>
      </c>
      <c r="J65" s="5">
        <f t="shared" si="10"/>
        <v>0</v>
      </c>
      <c r="K65" s="5">
        <f t="shared" si="10"/>
        <v>0</v>
      </c>
      <c r="L65" s="5">
        <f t="shared" si="10"/>
        <v>0</v>
      </c>
      <c r="M65" s="5">
        <f t="shared" si="10"/>
        <v>0</v>
      </c>
      <c r="N65" s="5">
        <f t="shared" si="10"/>
        <v>0</v>
      </c>
      <c r="O65" s="5">
        <f t="shared" si="10"/>
        <v>0</v>
      </c>
    </row>
    <row r="66" spans="1:19" x14ac:dyDescent="0.25">
      <c r="A66" s="14" t="s">
        <v>13</v>
      </c>
      <c r="B66" s="28" t="str">
        <f t="shared" ref="B66:B72" si="11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1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1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1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1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1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1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2">SUM(F66:F72)</f>
        <v>0</v>
      </c>
      <c r="G73" s="5">
        <f t="shared" si="12"/>
        <v>0</v>
      </c>
      <c r="H73" s="5">
        <f t="shared" si="12"/>
        <v>0</v>
      </c>
      <c r="I73" s="5">
        <f t="shared" si="12"/>
        <v>0</v>
      </c>
      <c r="J73" s="5">
        <f t="shared" si="12"/>
        <v>0</v>
      </c>
      <c r="K73" s="5">
        <f t="shared" si="12"/>
        <v>0</v>
      </c>
      <c r="L73" s="5">
        <f t="shared" si="12"/>
        <v>0</v>
      </c>
      <c r="M73" s="5">
        <f t="shared" si="12"/>
        <v>0</v>
      </c>
      <c r="N73" s="5">
        <f t="shared" si="12"/>
        <v>0</v>
      </c>
      <c r="O73" s="5">
        <f t="shared" si="12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3">+E73+E65+E57+E49</f>
        <v>0</v>
      </c>
      <c r="F74" s="27">
        <f t="shared" si="13"/>
        <v>0</v>
      </c>
      <c r="G74" s="27">
        <f t="shared" si="13"/>
        <v>0</v>
      </c>
      <c r="H74" s="27">
        <f t="shared" si="13"/>
        <v>0</v>
      </c>
      <c r="I74" s="27">
        <f t="shared" si="13"/>
        <v>0</v>
      </c>
      <c r="J74" s="27">
        <f t="shared" si="13"/>
        <v>0</v>
      </c>
      <c r="K74" s="27">
        <f t="shared" si="13"/>
        <v>0</v>
      </c>
      <c r="L74" s="27">
        <f t="shared" si="13"/>
        <v>0</v>
      </c>
      <c r="M74" s="27">
        <f t="shared" si="13"/>
        <v>0</v>
      </c>
      <c r="N74" s="27">
        <f t="shared" si="13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90"/>
  <sheetViews>
    <sheetView workbookViewId="0">
      <selection activeCell="C10" sqref="C10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+B10</f>
        <v>45062</v>
      </c>
      <c r="L5" s="189"/>
      <c r="M5" s="24" t="s">
        <v>31</v>
      </c>
      <c r="N5" s="189">
        <f>+B27</f>
        <v>45077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1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>
        <v>45062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v>45063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45064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v>45065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45066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17">
        <f>+B14+1</f>
        <v>45067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45068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02">
        <f t="shared" ref="B18:B22" si="2">+B17+1</f>
        <v>45069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02">
        <f t="shared" si="2"/>
        <v>45070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02">
        <f t="shared" si="2"/>
        <v>45071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02">
        <f t="shared" si="2"/>
        <v>45072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02">
        <f t="shared" si="2"/>
        <v>45073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9" t="s">
        <v>13</v>
      </c>
      <c r="B24" s="117">
        <f>+B22+1</f>
        <v>45074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>
        <f>+B24+1</f>
        <v>45075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02">
        <f t="shared" ref="B26:B27" si="4">+B25+1</f>
        <v>45076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02">
        <f t="shared" si="4"/>
        <v>45077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69" t="s">
        <v>19</v>
      </c>
      <c r="B30" s="10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9" t="s">
        <v>13</v>
      </c>
      <c r="B32" s="8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9" t="s">
        <v>19</v>
      </c>
      <c r="B38" s="8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6"/>
        <v>45062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45063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45064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45065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45066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45067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45068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45069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45070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45071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45072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45073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45074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45075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61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45076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45077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90"/>
  <sheetViews>
    <sheetView workbookViewId="0">
      <selection activeCell="C12" sqref="C12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+B12</f>
        <v>45078</v>
      </c>
      <c r="L5" s="189"/>
      <c r="M5" s="24" t="s">
        <v>31</v>
      </c>
      <c r="N5" s="189">
        <f>+B28</f>
        <v>45092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45078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v>45079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45080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0">
        <f>B14+1</f>
        <v>45081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B16+1</f>
        <v>45082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>B17+1</f>
        <v>45083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>B18+1</f>
        <v>45084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>B19+1</f>
        <v>45085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>B20+1</f>
        <v>45086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>B21+1</f>
        <v>45087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0" t="s">
        <v>13</v>
      </c>
      <c r="B24" s="120">
        <f>B22+1</f>
        <v>45088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2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B24+1</f>
        <v>45089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2"/>
        <v/>
      </c>
    </row>
    <row r="26" spans="1:19" ht="13.5" customHeight="1" x14ac:dyDescent="0.25">
      <c r="A26" s="60" t="s">
        <v>15</v>
      </c>
      <c r="B26" s="139">
        <f>B25+1</f>
        <v>45090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2"/>
        <v/>
      </c>
    </row>
    <row r="27" spans="1:19" ht="13.5" customHeight="1" x14ac:dyDescent="0.25">
      <c r="A27" s="60" t="s">
        <v>16</v>
      </c>
      <c r="B27" s="139">
        <f>B26+1</f>
        <v>45091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2"/>
        <v/>
      </c>
    </row>
    <row r="28" spans="1:19" ht="13.5" customHeight="1" x14ac:dyDescent="0.25">
      <c r="A28" s="60" t="s">
        <v>17</v>
      </c>
      <c r="B28" s="139">
        <f>B27+1</f>
        <v>45092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2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2"/>
        <v/>
      </c>
    </row>
    <row r="30" spans="1:19" ht="13.5" customHeight="1" x14ac:dyDescent="0.25">
      <c r="A30" s="70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2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0" t="s">
        <v>13</v>
      </c>
      <c r="B32" s="11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3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3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3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3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3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3"/>
        <v/>
      </c>
    </row>
    <row r="38" spans="1:20" ht="13.5" customHeight="1" x14ac:dyDescent="0.25">
      <c r="A38" s="70" t="s">
        <v>19</v>
      </c>
      <c r="B38" s="11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3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4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4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4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4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4"/>
        <v>45078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4"/>
        <v>45079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4"/>
        <v>45080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5">SUM(F42:F48)</f>
        <v>0</v>
      </c>
      <c r="G49" s="5">
        <f t="shared" si="5"/>
        <v>0</v>
      </c>
      <c r="H49" s="5">
        <f t="shared" si="5"/>
        <v>0</v>
      </c>
      <c r="I49" s="5">
        <f t="shared" si="5"/>
        <v>0</v>
      </c>
      <c r="J49" s="5">
        <f t="shared" si="5"/>
        <v>0</v>
      </c>
      <c r="K49" s="5">
        <f t="shared" si="5"/>
        <v>0</v>
      </c>
      <c r="L49" s="5">
        <f t="shared" si="5"/>
        <v>0</v>
      </c>
      <c r="M49" s="5">
        <f t="shared" si="5"/>
        <v>0</v>
      </c>
      <c r="N49" s="5">
        <f t="shared" si="5"/>
        <v>0</v>
      </c>
      <c r="O49" s="5">
        <f t="shared" si="5"/>
        <v>0</v>
      </c>
    </row>
    <row r="50" spans="1:19" x14ac:dyDescent="0.25">
      <c r="A50" s="10" t="s">
        <v>13</v>
      </c>
      <c r="B50" s="28">
        <f t="shared" ref="B50:B56" si="6">IF(B16="","",B16)</f>
        <v>45081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6"/>
        <v>45082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6"/>
        <v>45083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6"/>
        <v>45084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6"/>
        <v>45085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6"/>
        <v>45086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6"/>
        <v>45087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7">SUM(F50:F56)</f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8">IF(B24="","",B24)</f>
        <v>45088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8"/>
        <v>45089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60</v>
      </c>
      <c r="Q59" s="180"/>
      <c r="R59" s="180"/>
      <c r="S59" s="180"/>
    </row>
    <row r="60" spans="1:19" x14ac:dyDescent="0.25">
      <c r="A60" s="12" t="s">
        <v>15</v>
      </c>
      <c r="B60" s="29">
        <f t="shared" si="8"/>
        <v>45090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8"/>
        <v>45091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8"/>
        <v>45092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8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8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9">SUM(F58:F64)</f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</row>
    <row r="66" spans="1:19" x14ac:dyDescent="0.25">
      <c r="A66" s="14" t="s">
        <v>13</v>
      </c>
      <c r="B66" s="28" t="str">
        <f t="shared" ref="B66:B72" si="10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0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0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0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0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0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0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1">SUM(F66:F72)</f>
        <v>0</v>
      </c>
      <c r="G73" s="5">
        <f t="shared" si="11"/>
        <v>0</v>
      </c>
      <c r="H73" s="5">
        <f t="shared" si="11"/>
        <v>0</v>
      </c>
      <c r="I73" s="5">
        <f t="shared" si="11"/>
        <v>0</v>
      </c>
      <c r="J73" s="5">
        <f t="shared" si="11"/>
        <v>0</v>
      </c>
      <c r="K73" s="5">
        <f t="shared" si="11"/>
        <v>0</v>
      </c>
      <c r="L73" s="5">
        <f t="shared" si="11"/>
        <v>0</v>
      </c>
      <c r="M73" s="5">
        <f t="shared" si="11"/>
        <v>0</v>
      </c>
      <c r="N73" s="5">
        <f t="shared" si="11"/>
        <v>0</v>
      </c>
      <c r="O73" s="5">
        <f t="shared" si="11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2">+E73+E65+E57+E49</f>
        <v>0</v>
      </c>
      <c r="F74" s="27">
        <f t="shared" si="12"/>
        <v>0</v>
      </c>
      <c r="G74" s="27">
        <f t="shared" si="12"/>
        <v>0</v>
      </c>
      <c r="H74" s="27">
        <f t="shared" si="12"/>
        <v>0</v>
      </c>
      <c r="I74" s="27">
        <f t="shared" si="12"/>
        <v>0</v>
      </c>
      <c r="J74" s="27">
        <f t="shared" si="12"/>
        <v>0</v>
      </c>
      <c r="K74" s="27">
        <f t="shared" si="12"/>
        <v>0</v>
      </c>
      <c r="L74" s="27">
        <f t="shared" si="12"/>
        <v>0</v>
      </c>
      <c r="M74" s="27">
        <f t="shared" si="12"/>
        <v>0</v>
      </c>
      <c r="N74" s="27">
        <f t="shared" si="12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90"/>
  <sheetViews>
    <sheetView showGridLines="0" workbookViewId="0">
      <selection activeCell="C13" sqref="C13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+B13</f>
        <v>45093</v>
      </c>
      <c r="L5" s="189"/>
      <c r="M5" s="24" t="s">
        <v>31</v>
      </c>
      <c r="N5" s="189">
        <f>+B29</f>
        <v>45107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v>45093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45094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3">
        <f>B14+1</f>
        <v>45095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B16+1</f>
        <v>45096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>B17+1</f>
        <v>45097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>B18+1</f>
        <v>45098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>B19+1</f>
        <v>45099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>B20+1</f>
        <v>45100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>B21+1</f>
        <v>45101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1" t="s">
        <v>13</v>
      </c>
      <c r="B24" s="123">
        <f>B22+1</f>
        <v>45102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2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B24+1</f>
        <v>45103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2"/>
        <v/>
      </c>
    </row>
    <row r="26" spans="1:19" ht="13.5" customHeight="1" x14ac:dyDescent="0.25">
      <c r="A26" s="60" t="s">
        <v>15</v>
      </c>
      <c r="B26" s="139">
        <f>B25+1</f>
        <v>45104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2"/>
        <v/>
      </c>
    </row>
    <row r="27" spans="1:19" ht="13.5" customHeight="1" x14ac:dyDescent="0.25">
      <c r="A27" s="60" t="s">
        <v>16</v>
      </c>
      <c r="B27" s="139">
        <f>B26+1</f>
        <v>45105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2"/>
        <v/>
      </c>
    </row>
    <row r="28" spans="1:19" ht="13.5" customHeight="1" x14ac:dyDescent="0.25">
      <c r="A28" s="60" t="s">
        <v>17</v>
      </c>
      <c r="B28" s="139">
        <f>B27+1</f>
        <v>45106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2"/>
        <v/>
      </c>
    </row>
    <row r="29" spans="1:19" ht="13.5" customHeight="1" x14ac:dyDescent="0.25">
      <c r="A29" s="60" t="s">
        <v>18</v>
      </c>
      <c r="B29" s="139">
        <f>B28+1</f>
        <v>45107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2"/>
        <v/>
      </c>
    </row>
    <row r="30" spans="1:19" ht="13.5" customHeight="1" x14ac:dyDescent="0.25">
      <c r="A30" s="71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2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1" t="s">
        <v>13</v>
      </c>
      <c r="B32" s="12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3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3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3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3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3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3"/>
        <v/>
      </c>
    </row>
    <row r="38" spans="1:20" ht="13.5" customHeight="1" x14ac:dyDescent="0.25">
      <c r="A38" s="71" t="s">
        <v>19</v>
      </c>
      <c r="B38" s="12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3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4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4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4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4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4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4"/>
        <v>45093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4"/>
        <v>45094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5">SUM(F42:F48)</f>
        <v>0</v>
      </c>
      <c r="G49" s="5">
        <f t="shared" si="5"/>
        <v>0</v>
      </c>
      <c r="H49" s="5">
        <f t="shared" si="5"/>
        <v>0</v>
      </c>
      <c r="I49" s="5">
        <f t="shared" si="5"/>
        <v>0</v>
      </c>
      <c r="J49" s="5">
        <f t="shared" si="5"/>
        <v>0</v>
      </c>
      <c r="K49" s="5">
        <f t="shared" si="5"/>
        <v>0</v>
      </c>
      <c r="L49" s="5">
        <f t="shared" si="5"/>
        <v>0</v>
      </c>
      <c r="M49" s="5">
        <f t="shared" si="5"/>
        <v>0</v>
      </c>
      <c r="N49" s="5">
        <f t="shared" si="5"/>
        <v>0</v>
      </c>
      <c r="O49" s="5">
        <f t="shared" si="5"/>
        <v>0</v>
      </c>
    </row>
    <row r="50" spans="1:19" x14ac:dyDescent="0.25">
      <c r="A50" s="10" t="s">
        <v>13</v>
      </c>
      <c r="B50" s="28">
        <f t="shared" ref="B50:B56" si="6">IF(B16="","",B16)</f>
        <v>45095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6"/>
        <v>45096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6"/>
        <v>45097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6"/>
        <v>45098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6"/>
        <v>45099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6"/>
        <v>45100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6"/>
        <v>45101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7">SUM(F50:F56)</f>
        <v>0</v>
      </c>
      <c r="G57" s="5">
        <f t="shared" si="7"/>
        <v>0</v>
      </c>
      <c r="H57" s="5">
        <f t="shared" si="7"/>
        <v>0</v>
      </c>
      <c r="I57" s="5">
        <f t="shared" si="7"/>
        <v>0</v>
      </c>
      <c r="J57" s="5">
        <f t="shared" si="7"/>
        <v>0</v>
      </c>
      <c r="K57" s="5">
        <f t="shared" si="7"/>
        <v>0</v>
      </c>
      <c r="L57" s="5">
        <f t="shared" si="7"/>
        <v>0</v>
      </c>
      <c r="M57" s="5">
        <f t="shared" si="7"/>
        <v>0</v>
      </c>
      <c r="N57" s="5">
        <f t="shared" si="7"/>
        <v>0</v>
      </c>
      <c r="O57" s="5">
        <f t="shared" si="7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>IF(B24="","",B24)</f>
        <v>45102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>IF(B25="","",B25)</f>
        <v>45103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59</v>
      </c>
      <c r="Q59" s="180"/>
      <c r="R59" s="180"/>
      <c r="S59" s="180"/>
    </row>
    <row r="60" spans="1:19" x14ac:dyDescent="0.25">
      <c r="A60" s="12" t="s">
        <v>15</v>
      </c>
      <c r="B60" s="29">
        <f>IF(B26="","",B26)</f>
        <v>45104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>IF(B27="","",B27)</f>
        <v>45105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>IF(B28="","",B28)</f>
        <v>45106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ref="B63:B64" si="8">IF(B29="","",B29)</f>
        <v>45107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8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9">SUM(F58:F64)</f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0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</row>
    <row r="66" spans="1:19" x14ac:dyDescent="0.25">
      <c r="A66" s="14" t="s">
        <v>13</v>
      </c>
      <c r="B66" s="28" t="str">
        <f t="shared" ref="B66:B72" si="10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0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0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0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0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0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0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1">SUM(F66:F72)</f>
        <v>0</v>
      </c>
      <c r="G73" s="5">
        <f t="shared" si="11"/>
        <v>0</v>
      </c>
      <c r="H73" s="5">
        <f t="shared" si="11"/>
        <v>0</v>
      </c>
      <c r="I73" s="5">
        <f t="shared" si="11"/>
        <v>0</v>
      </c>
      <c r="J73" s="5">
        <f t="shared" si="11"/>
        <v>0</v>
      </c>
      <c r="K73" s="5">
        <f t="shared" si="11"/>
        <v>0</v>
      </c>
      <c r="L73" s="5">
        <f t="shared" si="11"/>
        <v>0</v>
      </c>
      <c r="M73" s="5">
        <f t="shared" si="11"/>
        <v>0</v>
      </c>
      <c r="N73" s="5">
        <f t="shared" si="11"/>
        <v>0</v>
      </c>
      <c r="O73" s="5">
        <f t="shared" si="11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2">+E73+E65+E57+E49</f>
        <v>0</v>
      </c>
      <c r="F74" s="27">
        <f t="shared" si="12"/>
        <v>0</v>
      </c>
      <c r="G74" s="27">
        <f t="shared" si="12"/>
        <v>0</v>
      </c>
      <c r="H74" s="27">
        <f t="shared" si="12"/>
        <v>0</v>
      </c>
      <c r="I74" s="27">
        <f t="shared" si="12"/>
        <v>0</v>
      </c>
      <c r="J74" s="27">
        <f t="shared" si="12"/>
        <v>0</v>
      </c>
      <c r="K74" s="27">
        <f t="shared" si="12"/>
        <v>0</v>
      </c>
      <c r="L74" s="27">
        <f t="shared" si="12"/>
        <v>0</v>
      </c>
      <c r="M74" s="27">
        <f t="shared" si="12"/>
        <v>0</v>
      </c>
      <c r="N74" s="27">
        <f t="shared" si="12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90"/>
  <sheetViews>
    <sheetView showGridLines="0" workbookViewId="0">
      <selection activeCell="C14" sqref="C14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B14</f>
        <v>45108</v>
      </c>
      <c r="L5" s="189"/>
      <c r="M5" s="24" t="s">
        <v>31</v>
      </c>
      <c r="N5" s="189">
        <f>B30</f>
        <v>45122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45108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4">
        <f>+B14+1</f>
        <v>45109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45110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>+B17+1</f>
        <v>45111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ref="B19:B22" si="2">+B18+1</f>
        <v>45112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45113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45114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45115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2" t="s">
        <v>13</v>
      </c>
      <c r="B24" s="124">
        <f>+B22+1</f>
        <v>45116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45117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>+B25+1</f>
        <v>45118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>
        <f>+B26+1</f>
        <v>45119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>
        <f t="shared" ref="B28:B30" si="4">+B27+1</f>
        <v>45120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>
        <f t="shared" si="4"/>
        <v>45121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72" t="s">
        <v>19</v>
      </c>
      <c r="B30" s="139">
        <f t="shared" si="4"/>
        <v>45122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2" t="s">
        <v>13</v>
      </c>
      <c r="B32" s="8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2" t="s">
        <v>19</v>
      </c>
      <c r="B38" s="8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 t="str">
        <f t="shared" si="6"/>
        <v/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45108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45109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45110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45111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45112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45113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45114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45115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45116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45117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58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45118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45119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45120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45121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>
        <f t="shared" si="10"/>
        <v>45122</v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T90"/>
  <sheetViews>
    <sheetView workbookViewId="0">
      <selection activeCell="C8" sqref="C8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+B8</f>
        <v>45123</v>
      </c>
      <c r="L5" s="189"/>
      <c r="M5" s="24" t="s">
        <v>31</v>
      </c>
      <c r="N5" s="189">
        <f>+B25</f>
        <v>45138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5">
        <v>45123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>
        <v>45124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>
        <v>45125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>
        <v>45126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>
        <v>45127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45128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v>45129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5">
        <f>+B14+1</f>
        <v>45130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45131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45132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45133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45134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45135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45136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3" t="s">
        <v>13</v>
      </c>
      <c r="B24" s="125">
        <f>+B22+1</f>
        <v>45137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45138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73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3" t="s">
        <v>13</v>
      </c>
      <c r="B32" s="8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4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4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4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4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4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4"/>
        <v/>
      </c>
    </row>
    <row r="38" spans="1:20" ht="13.5" customHeight="1" x14ac:dyDescent="0.25">
      <c r="A38" s="73" t="s">
        <v>19</v>
      </c>
      <c r="B38" s="8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4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>
        <f t="shared" ref="B42:B48" si="5">IF(B8="","",B8)</f>
        <v>45123</v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5"/>
        <v>45124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5"/>
        <v>45125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5"/>
        <v>45126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5"/>
        <v>45127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5"/>
        <v>45128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5"/>
        <v>45129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6">SUM(F42:F48)</f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  <c r="O49" s="5">
        <f t="shared" si="6"/>
        <v>0</v>
      </c>
    </row>
    <row r="50" spans="1:19" x14ac:dyDescent="0.25">
      <c r="A50" s="10" t="s">
        <v>13</v>
      </c>
      <c r="B50" s="28">
        <f t="shared" ref="B50:B56" si="7">IF(B16="","",B16)</f>
        <v>45130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7"/>
        <v>45131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7"/>
        <v>45132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7"/>
        <v>45133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7"/>
        <v>45134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7"/>
        <v>45135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7"/>
        <v>45136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8">SUM(F50:F56)</f>
        <v>0</v>
      </c>
      <c r="G57" s="5">
        <f t="shared" si="8"/>
        <v>0</v>
      </c>
      <c r="H57" s="5">
        <f t="shared" si="8"/>
        <v>0</v>
      </c>
      <c r="I57" s="5">
        <f t="shared" si="8"/>
        <v>0</v>
      </c>
      <c r="J57" s="5">
        <f t="shared" si="8"/>
        <v>0</v>
      </c>
      <c r="K57" s="5">
        <f t="shared" si="8"/>
        <v>0</v>
      </c>
      <c r="L57" s="5">
        <f t="shared" si="8"/>
        <v>0</v>
      </c>
      <c r="M57" s="5">
        <f t="shared" si="8"/>
        <v>0</v>
      </c>
      <c r="N57" s="5">
        <f t="shared" si="8"/>
        <v>0</v>
      </c>
      <c r="O57" s="5">
        <f t="shared" si="8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9">IF(B24="","",B24)</f>
        <v>45137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9"/>
        <v>45138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57</v>
      </c>
      <c r="Q59" s="180"/>
      <c r="R59" s="180"/>
      <c r="S59" s="180"/>
    </row>
    <row r="60" spans="1:19" x14ac:dyDescent="0.25">
      <c r="A60" s="12" t="s">
        <v>15</v>
      </c>
      <c r="B60" s="29" t="str">
        <f t="shared" si="9"/>
        <v/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9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9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9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9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0">SUM(F58:F64)</f>
        <v>0</v>
      </c>
      <c r="G65" s="5">
        <f t="shared" si="10"/>
        <v>0</v>
      </c>
      <c r="H65" s="5">
        <f t="shared" si="10"/>
        <v>0</v>
      </c>
      <c r="I65" s="5">
        <f t="shared" si="10"/>
        <v>0</v>
      </c>
      <c r="J65" s="5">
        <f t="shared" si="10"/>
        <v>0</v>
      </c>
      <c r="K65" s="5">
        <f t="shared" si="10"/>
        <v>0</v>
      </c>
      <c r="L65" s="5">
        <f t="shared" si="10"/>
        <v>0</v>
      </c>
      <c r="M65" s="5">
        <f t="shared" si="10"/>
        <v>0</v>
      </c>
      <c r="N65" s="5">
        <f t="shared" si="10"/>
        <v>0</v>
      </c>
      <c r="O65" s="5">
        <f t="shared" si="10"/>
        <v>0</v>
      </c>
    </row>
    <row r="66" spans="1:19" x14ac:dyDescent="0.25">
      <c r="A66" s="14" t="s">
        <v>13</v>
      </c>
      <c r="B66" s="28" t="str">
        <f t="shared" ref="B66:B72" si="11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1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1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1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1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1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1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2">SUM(F66:F72)</f>
        <v>0</v>
      </c>
      <c r="G73" s="5">
        <f t="shared" si="12"/>
        <v>0</v>
      </c>
      <c r="H73" s="5">
        <f t="shared" si="12"/>
        <v>0</v>
      </c>
      <c r="I73" s="5">
        <f t="shared" si="12"/>
        <v>0</v>
      </c>
      <c r="J73" s="5">
        <f t="shared" si="12"/>
        <v>0</v>
      </c>
      <c r="K73" s="5">
        <f t="shared" si="12"/>
        <v>0</v>
      </c>
      <c r="L73" s="5">
        <f t="shared" si="12"/>
        <v>0</v>
      </c>
      <c r="M73" s="5">
        <f t="shared" si="12"/>
        <v>0</v>
      </c>
      <c r="N73" s="5">
        <f t="shared" si="12"/>
        <v>0</v>
      </c>
      <c r="O73" s="5">
        <f t="shared" si="12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3">+E73+E65+E57+E49</f>
        <v>0</v>
      </c>
      <c r="F74" s="27">
        <f t="shared" si="13"/>
        <v>0</v>
      </c>
      <c r="G74" s="27">
        <f t="shared" si="13"/>
        <v>0</v>
      </c>
      <c r="H74" s="27">
        <f t="shared" si="13"/>
        <v>0</v>
      </c>
      <c r="I74" s="27">
        <f t="shared" si="13"/>
        <v>0</v>
      </c>
      <c r="J74" s="27">
        <f t="shared" si="13"/>
        <v>0</v>
      </c>
      <c r="K74" s="27">
        <f t="shared" si="13"/>
        <v>0</v>
      </c>
      <c r="L74" s="27">
        <f t="shared" si="13"/>
        <v>0</v>
      </c>
      <c r="M74" s="27">
        <f t="shared" si="13"/>
        <v>0</v>
      </c>
      <c r="N74" s="27">
        <f t="shared" si="13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T90"/>
  <sheetViews>
    <sheetView showGridLines="0" workbookViewId="0">
      <selection activeCell="C10" sqref="C10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B10</f>
        <v>45139</v>
      </c>
      <c r="L5" s="189"/>
      <c r="M5" s="24" t="s">
        <v>31</v>
      </c>
      <c r="N5" s="189">
        <f>B26</f>
        <v>45153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>
        <v>45139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f>B10+1</f>
        <v>45140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f t="shared" ref="B12:B14" si="1">B11+1</f>
        <v>45141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si="1"/>
        <v>45142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45143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7">
        <f>+B14+1</f>
        <v>45144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45145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02">
        <f t="shared" ref="B18:B22" si="3">+B17+1</f>
        <v>45146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02">
        <f t="shared" si="3"/>
        <v>45147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02">
        <f t="shared" si="3"/>
        <v>45148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02">
        <f t="shared" si="3"/>
        <v>45149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02">
        <f t="shared" si="3"/>
        <v>45150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4" t="s">
        <v>13</v>
      </c>
      <c r="B24" s="127">
        <f>+B22+1</f>
        <v>45151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>
        <f>+B24+1</f>
        <v>45152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02">
        <f>+B25+1</f>
        <v>45153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0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74" t="s">
        <v>19</v>
      </c>
      <c r="B30" s="10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4" t="s">
        <v>13</v>
      </c>
      <c r="B32" s="8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4" t="s">
        <v>19</v>
      </c>
      <c r="B38" s="8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6"/>
        <v>45139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45140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45141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45142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45143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45144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45145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45146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45147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45148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45149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45150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45151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45152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56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45153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0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T90"/>
  <sheetViews>
    <sheetView showGridLines="0" workbookViewId="0">
      <selection activeCell="C11" sqref="C11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B11</f>
        <v>45154</v>
      </c>
      <c r="L5" s="189"/>
      <c r="M5" s="24" t="s">
        <v>31</v>
      </c>
      <c r="N5" s="189">
        <f>B28</f>
        <v>45169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>
        <v>45154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>
        <v>45155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45156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v>45157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8">
        <f>+B14+1</f>
        <v>45158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45159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45160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45161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45162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45163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45164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5" t="s">
        <v>13</v>
      </c>
      <c r="B24" s="128">
        <f>+B22+1</f>
        <v>45165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45166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 t="shared" ref="B26:B28" si="4">+B25+1</f>
        <v>45167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>
        <f t="shared" si="4"/>
        <v>45168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>
        <f t="shared" si="4"/>
        <v>45169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75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5" t="s">
        <v>13</v>
      </c>
      <c r="B32" s="9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5" t="s">
        <v>19</v>
      </c>
      <c r="B38" s="7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45154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45155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45156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45157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45158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45159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45160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45161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45162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45163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45164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45165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45166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55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45167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45168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45169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T90"/>
  <sheetViews>
    <sheetView showGridLines="0" workbookViewId="0">
      <selection activeCell="C13" sqref="C13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B13</f>
        <v>45170</v>
      </c>
      <c r="L5" s="189"/>
      <c r="M5" s="24" t="s">
        <v>31</v>
      </c>
      <c r="N5" s="189">
        <f>B29</f>
        <v>45184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2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45170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v>45171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29">
        <f>+B14+1</f>
        <v>45172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45173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45174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45175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45176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45177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45178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7" t="s">
        <v>13</v>
      </c>
      <c r="B24" s="129">
        <f>+B22+1</f>
        <v>45179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45180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>+B25+1</f>
        <v>45181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>
        <f t="shared" ref="B27:B29" si="4">+B26+1</f>
        <v>45182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>
        <f t="shared" si="4"/>
        <v>45183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>
        <f t="shared" si="4"/>
        <v>45184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77" t="s">
        <v>19</v>
      </c>
      <c r="B30" s="130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7" t="s">
        <v>13</v>
      </c>
      <c r="B32" s="9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7" t="s">
        <v>19</v>
      </c>
      <c r="B38" s="9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45170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45171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45172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45173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45174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45175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45176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45177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45178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45179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45180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54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45181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45182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45183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45184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T90"/>
  <sheetViews>
    <sheetView showGridLines="0" workbookViewId="0">
      <selection activeCell="C14" sqref="C14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B14</f>
        <v>45185</v>
      </c>
      <c r="L5" s="189"/>
      <c r="M5" s="24" t="s">
        <v>31</v>
      </c>
      <c r="N5" s="189">
        <f>B30</f>
        <v>45199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45185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1">
        <f>+B14+1</f>
        <v>45186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45187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45188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45189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45190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45191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45192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8" t="s">
        <v>13</v>
      </c>
      <c r="B24" s="131">
        <f>+B22+1</f>
        <v>45193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45194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 t="shared" ref="B26:B30" si="4">+B25+1</f>
        <v>45195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>
        <f t="shared" si="4"/>
        <v>45196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>
        <f t="shared" si="4"/>
        <v>45197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>
        <f t="shared" si="4"/>
        <v>45198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78" t="s">
        <v>19</v>
      </c>
      <c r="B30" s="139">
        <f t="shared" si="4"/>
        <v>45199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8" t="s">
        <v>13</v>
      </c>
      <c r="B32" s="9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8" t="s">
        <v>19</v>
      </c>
      <c r="B38" s="9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 t="str">
        <f t="shared" si="6"/>
        <v/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45185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45186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45187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45188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45189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45190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45191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45192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45193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45194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53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45195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45196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45197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45198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>
        <f t="shared" si="10"/>
        <v>45199</v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90"/>
  <sheetViews>
    <sheetView showGridLines="0" tabSelected="1" workbookViewId="0">
      <selection activeCell="C8" sqref="C8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+B8</f>
        <v>44927</v>
      </c>
      <c r="L5" s="189"/>
      <c r="M5" s="24" t="s">
        <v>31</v>
      </c>
      <c r="N5" s="189">
        <f>+B24</f>
        <v>44941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10" t="s">
        <v>13</v>
      </c>
      <c r="B8" s="99">
        <v>44927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11" t="s">
        <v>14</v>
      </c>
      <c r="B9" s="99">
        <f t="shared" ref="B8:B14" si="0">+B8+1</f>
        <v>44928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1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12" t="s">
        <v>15</v>
      </c>
      <c r="B10" s="99">
        <f t="shared" si="0"/>
        <v>44929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1"/>
        <v/>
      </c>
    </row>
    <row r="11" spans="1:19" ht="13.5" customHeight="1" x14ac:dyDescent="0.25">
      <c r="A11" s="12" t="s">
        <v>16</v>
      </c>
      <c r="B11" s="99">
        <f t="shared" si="0"/>
        <v>44930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1"/>
        <v/>
      </c>
    </row>
    <row r="12" spans="1:19" ht="13.5" customHeight="1" x14ac:dyDescent="0.25">
      <c r="A12" s="12" t="s">
        <v>17</v>
      </c>
      <c r="B12" s="99">
        <f t="shared" si="0"/>
        <v>44931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1"/>
        <v/>
      </c>
    </row>
    <row r="13" spans="1:19" ht="13.5" customHeight="1" x14ac:dyDescent="0.25">
      <c r="A13" s="11" t="s">
        <v>18</v>
      </c>
      <c r="B13" s="99">
        <f t="shared" si="0"/>
        <v>44932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1"/>
        <v/>
      </c>
    </row>
    <row r="14" spans="1:19" ht="13.5" customHeight="1" x14ac:dyDescent="0.25">
      <c r="A14" s="10" t="s">
        <v>19</v>
      </c>
      <c r="B14" s="99">
        <f t="shared" si="0"/>
        <v>44933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1"/>
        <v/>
      </c>
    </row>
    <row r="15" spans="1:19" ht="13.5" customHeight="1" x14ac:dyDescent="0.25">
      <c r="A15" s="16"/>
      <c r="B15" s="172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4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10" t="s">
        <v>13</v>
      </c>
      <c r="B16" s="99">
        <f>+B14+1</f>
        <v>44934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11" t="s">
        <v>14</v>
      </c>
      <c r="B17" s="99">
        <f t="shared" ref="B16:B22" si="3">+B16+1</f>
        <v>44935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12" t="s">
        <v>15</v>
      </c>
      <c r="B18" s="99">
        <f t="shared" si="3"/>
        <v>44936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12" t="s">
        <v>16</v>
      </c>
      <c r="B19" s="99">
        <f t="shared" si="3"/>
        <v>44937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12" t="s">
        <v>17</v>
      </c>
      <c r="B20" s="99">
        <f t="shared" si="3"/>
        <v>44938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11" t="s">
        <v>18</v>
      </c>
      <c r="B21" s="99">
        <f t="shared" si="3"/>
        <v>44939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10" t="s">
        <v>19</v>
      </c>
      <c r="B22" s="99">
        <f t="shared" si="3"/>
        <v>44940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16"/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4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10" t="s">
        <v>13</v>
      </c>
      <c r="B24" s="99">
        <f>+B22+1</f>
        <v>44941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11" t="s">
        <v>14</v>
      </c>
      <c r="B25" s="9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12" t="s">
        <v>15</v>
      </c>
      <c r="B26" s="9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12" t="s">
        <v>16</v>
      </c>
      <c r="B27" s="9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12" t="s">
        <v>17</v>
      </c>
      <c r="B28" s="9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11" t="s">
        <v>18</v>
      </c>
      <c r="B29" s="9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10" t="s">
        <v>19</v>
      </c>
      <c r="B30" s="9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16"/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4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14" t="s">
        <v>13</v>
      </c>
      <c r="B32" s="10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12" t="s">
        <v>14</v>
      </c>
      <c r="B33" s="9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12" t="s">
        <v>15</v>
      </c>
      <c r="B34" s="9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12" t="s">
        <v>16</v>
      </c>
      <c r="B35" s="9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12" t="s">
        <v>17</v>
      </c>
      <c r="B36" s="9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12" t="s">
        <v>18</v>
      </c>
      <c r="B37" s="9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14" t="s">
        <v>19</v>
      </c>
      <c r="B38" s="10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>
        <f t="shared" ref="B42:B46" si="6">IF(B8="","",B8)</f>
        <v>44927</v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6"/>
        <v>44928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6"/>
        <v>44929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44930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44931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/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141">
        <v>44562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44934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44935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44936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44937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44938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44939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44940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44941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 t="str">
        <f t="shared" si="10"/>
        <v/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40</v>
      </c>
      <c r="Q59" s="180"/>
      <c r="R59" s="180"/>
      <c r="S59" s="180"/>
    </row>
    <row r="60" spans="1:19" x14ac:dyDescent="0.25">
      <c r="A60" s="12" t="s">
        <v>15</v>
      </c>
      <c r="B60" s="29" t="str">
        <f t="shared" si="10"/>
        <v/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0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B31:P31"/>
    <mergeCell ref="K2:R2"/>
    <mergeCell ref="C3:D3"/>
    <mergeCell ref="K3:R3"/>
    <mergeCell ref="K4:R4"/>
    <mergeCell ref="C5:D5"/>
    <mergeCell ref="K5:L5"/>
    <mergeCell ref="N5:O5"/>
    <mergeCell ref="O6:P6"/>
    <mergeCell ref="Q6:R6"/>
    <mergeCell ref="N78:S78"/>
    <mergeCell ref="C48:D48"/>
    <mergeCell ref="C50:D50"/>
    <mergeCell ref="C51:D55"/>
    <mergeCell ref="C56:D56"/>
    <mergeCell ref="C66:D66"/>
    <mergeCell ref="C58:D58"/>
    <mergeCell ref="P50:S50"/>
    <mergeCell ref="P56:S56"/>
    <mergeCell ref="Q60:R60"/>
    <mergeCell ref="C72:D72"/>
    <mergeCell ref="P59:S59"/>
    <mergeCell ref="Q53:R53"/>
    <mergeCell ref="Q51:R51"/>
    <mergeCell ref="Q54:R54"/>
    <mergeCell ref="Q57:R57"/>
    <mergeCell ref="A39:P39"/>
    <mergeCell ref="E6:F6"/>
    <mergeCell ref="N76:S76"/>
    <mergeCell ref="G6:H6"/>
    <mergeCell ref="I6:J6"/>
    <mergeCell ref="K6:L6"/>
    <mergeCell ref="M6:N6"/>
    <mergeCell ref="C43:D47"/>
    <mergeCell ref="C6:D6"/>
    <mergeCell ref="C59:D63"/>
    <mergeCell ref="C64:D64"/>
    <mergeCell ref="C67:D71"/>
    <mergeCell ref="C41:D41"/>
    <mergeCell ref="C42:D42"/>
    <mergeCell ref="B15:P15"/>
    <mergeCell ref="B23:P23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32:Q38 C8:Q14 C16:Q22 C24:Q30">
      <formula1>0</formula1>
      <formula2>0.999305555555556</formula2>
    </dataValidation>
  </dataValidations>
  <pageMargins left="0.25" right="0.25" top="0.75" bottom="0.75" header="0.3" footer="0.3"/>
  <pageSetup scale="59" orientation="portrait" r:id="rId1"/>
  <ignoredErrors>
    <ignoredError sqref="S15 S2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T90"/>
  <sheetViews>
    <sheetView showGridLines="0" workbookViewId="0">
      <selection activeCell="C8" sqref="C8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B8</f>
        <v>45200</v>
      </c>
      <c r="L5" s="189"/>
      <c r="M5" s="24" t="s">
        <v>31</v>
      </c>
      <c r="N5" s="189">
        <f>B24</f>
        <v>45214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2">
        <v>45200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>
        <f>B8+1</f>
        <v>45201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>
        <f t="shared" ref="B10:B14" si="1">B9+1</f>
        <v>45202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f t="shared" si="1"/>
        <v>45203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f t="shared" si="1"/>
        <v>45204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si="1"/>
        <v>45205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45206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2">
        <f>+B14+1</f>
        <v>45207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45208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39">
        <f t="shared" ref="B18:B22" si="3">+B17+1</f>
        <v>45209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39">
        <f t="shared" si="3"/>
        <v>45210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39">
        <f t="shared" si="3"/>
        <v>45211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39">
        <f t="shared" si="3"/>
        <v>45212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39">
        <f t="shared" si="3"/>
        <v>45213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79" t="s">
        <v>13</v>
      </c>
      <c r="B24" s="132">
        <f>+B22+1</f>
        <v>45214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3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79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79" t="s">
        <v>13</v>
      </c>
      <c r="B32" s="9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79" t="s">
        <v>19</v>
      </c>
      <c r="B38" s="9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8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>
        <f t="shared" ref="B42:B48" si="6">IF(B8="","",B8)</f>
        <v>45200</v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6"/>
        <v>45201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6"/>
        <v>45202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45203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45204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45205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45206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45207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45208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45209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45210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45211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45212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45213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45214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 t="str">
        <f t="shared" si="10"/>
        <v/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47</v>
      </c>
      <c r="Q59" s="180"/>
      <c r="R59" s="180"/>
      <c r="S59" s="180"/>
    </row>
    <row r="60" spans="1:19" x14ac:dyDescent="0.25">
      <c r="A60" s="12" t="s">
        <v>15</v>
      </c>
      <c r="B60" s="29" t="str">
        <f t="shared" si="10"/>
        <v/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0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90"/>
  <sheetViews>
    <sheetView showGridLines="0" workbookViewId="0">
      <selection activeCell="C9" sqref="C9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B9</f>
        <v>45215</v>
      </c>
      <c r="L5" s="189"/>
      <c r="M5" s="24" t="s">
        <v>31</v>
      </c>
      <c r="N5" s="189">
        <f>B26</f>
        <v>45230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>
        <v>45215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>
        <v>45216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>
        <v>45217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>
        <v>45218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45219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v>45220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3">
        <f>+B14+1</f>
        <v>45221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45222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45223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45224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45225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45226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45227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80" t="s">
        <v>13</v>
      </c>
      <c r="B24" s="133">
        <f>+B22+1</f>
        <v>45228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45229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>+B25+1</f>
        <v>45230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80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80" t="s">
        <v>13</v>
      </c>
      <c r="B32" s="9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4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4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4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4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4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4"/>
        <v/>
      </c>
    </row>
    <row r="38" spans="1:20" ht="13.5" customHeight="1" x14ac:dyDescent="0.25">
      <c r="A38" s="80" t="s">
        <v>19</v>
      </c>
      <c r="B38" s="9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4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5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5"/>
        <v>45215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5"/>
        <v>45216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5"/>
        <v>45217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5"/>
        <v>45218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5"/>
        <v>45219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5"/>
        <v>45220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6">SUM(F42:F48)</f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  <c r="O49" s="5">
        <f t="shared" si="6"/>
        <v>0</v>
      </c>
    </row>
    <row r="50" spans="1:19" x14ac:dyDescent="0.25">
      <c r="A50" s="10" t="s">
        <v>13</v>
      </c>
      <c r="B50" s="28">
        <f t="shared" ref="B50:B56" si="7">IF(B16="","",B16)</f>
        <v>45221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7"/>
        <v>45222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7"/>
        <v>45223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7"/>
        <v>45224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7"/>
        <v>45225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7"/>
        <v>45226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7"/>
        <v>45227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8">SUM(F50:F56)</f>
        <v>0</v>
      </c>
      <c r="G57" s="5">
        <f t="shared" si="8"/>
        <v>0</v>
      </c>
      <c r="H57" s="5">
        <f t="shared" si="8"/>
        <v>0</v>
      </c>
      <c r="I57" s="5">
        <f t="shared" si="8"/>
        <v>0</v>
      </c>
      <c r="J57" s="5">
        <f t="shared" si="8"/>
        <v>0</v>
      </c>
      <c r="K57" s="5">
        <f t="shared" si="8"/>
        <v>0</v>
      </c>
      <c r="L57" s="5">
        <f t="shared" si="8"/>
        <v>0</v>
      </c>
      <c r="M57" s="5">
        <f t="shared" si="8"/>
        <v>0</v>
      </c>
      <c r="N57" s="5">
        <f t="shared" si="8"/>
        <v>0</v>
      </c>
      <c r="O57" s="5">
        <f t="shared" si="8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9">IF(B24="","",B24)</f>
        <v>45228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9"/>
        <v>45229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48</v>
      </c>
      <c r="Q59" s="180"/>
      <c r="R59" s="180"/>
      <c r="S59" s="180"/>
    </row>
    <row r="60" spans="1:19" x14ac:dyDescent="0.25">
      <c r="A60" s="12" t="s">
        <v>15</v>
      </c>
      <c r="B60" s="29">
        <f t="shared" si="9"/>
        <v>45230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9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9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9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9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0">SUM(F58:F64)</f>
        <v>0</v>
      </c>
      <c r="G65" s="5">
        <f t="shared" si="10"/>
        <v>0</v>
      </c>
      <c r="H65" s="5">
        <f t="shared" si="10"/>
        <v>0</v>
      </c>
      <c r="I65" s="5">
        <f t="shared" si="10"/>
        <v>0</v>
      </c>
      <c r="J65" s="5">
        <f t="shared" si="10"/>
        <v>0</v>
      </c>
      <c r="K65" s="5">
        <f t="shared" si="10"/>
        <v>0</v>
      </c>
      <c r="L65" s="5">
        <f t="shared" si="10"/>
        <v>0</v>
      </c>
      <c r="M65" s="5">
        <f t="shared" si="10"/>
        <v>0</v>
      </c>
      <c r="N65" s="5">
        <f t="shared" si="10"/>
        <v>0</v>
      </c>
      <c r="O65" s="5">
        <f t="shared" si="10"/>
        <v>0</v>
      </c>
    </row>
    <row r="66" spans="1:19" x14ac:dyDescent="0.25">
      <c r="A66" s="14" t="s">
        <v>13</v>
      </c>
      <c r="B66" s="28" t="str">
        <f t="shared" ref="B66:B72" si="11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1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1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1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1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1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1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2">SUM(F66:F72)</f>
        <v>0</v>
      </c>
      <c r="G73" s="5">
        <f t="shared" si="12"/>
        <v>0</v>
      </c>
      <c r="H73" s="5">
        <f t="shared" si="12"/>
        <v>0</v>
      </c>
      <c r="I73" s="5">
        <f t="shared" si="12"/>
        <v>0</v>
      </c>
      <c r="J73" s="5">
        <f t="shared" si="12"/>
        <v>0</v>
      </c>
      <c r="K73" s="5">
        <f t="shared" si="12"/>
        <v>0</v>
      </c>
      <c r="L73" s="5">
        <f t="shared" si="12"/>
        <v>0</v>
      </c>
      <c r="M73" s="5">
        <f t="shared" si="12"/>
        <v>0</v>
      </c>
      <c r="N73" s="5">
        <f t="shared" si="12"/>
        <v>0</v>
      </c>
      <c r="O73" s="5">
        <f t="shared" si="12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3">+E73+E65+E57+E49</f>
        <v>0</v>
      </c>
      <c r="F74" s="27">
        <f t="shared" si="13"/>
        <v>0</v>
      </c>
      <c r="G74" s="27">
        <f t="shared" si="13"/>
        <v>0</v>
      </c>
      <c r="H74" s="27">
        <f t="shared" si="13"/>
        <v>0</v>
      </c>
      <c r="I74" s="27">
        <f t="shared" si="13"/>
        <v>0</v>
      </c>
      <c r="J74" s="27">
        <f t="shared" si="13"/>
        <v>0</v>
      </c>
      <c r="K74" s="27">
        <f t="shared" si="13"/>
        <v>0</v>
      </c>
      <c r="L74" s="27">
        <f t="shared" si="13"/>
        <v>0</v>
      </c>
      <c r="M74" s="27">
        <f t="shared" si="13"/>
        <v>0</v>
      </c>
      <c r="N74" s="27">
        <f t="shared" si="13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T90"/>
  <sheetViews>
    <sheetView showGridLines="0" workbookViewId="0">
      <selection activeCell="C11" sqref="C11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B11</f>
        <v>45231</v>
      </c>
      <c r="L5" s="189"/>
      <c r="M5" s="24" t="s">
        <v>31</v>
      </c>
      <c r="N5" s="189">
        <f>B27</f>
        <v>45245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v>45231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45232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v>45233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45234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5">
        <f>+B14+1</f>
        <v>45235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40">
        <f>+B16+1</f>
        <v>45236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40">
        <f t="shared" ref="B18:B22" si="2">+B17+1</f>
        <v>45237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40">
        <f t="shared" si="2"/>
        <v>45238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40">
        <f t="shared" si="2"/>
        <v>45239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40">
        <f t="shared" si="2"/>
        <v>45240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40">
        <f t="shared" si="2"/>
        <v>45241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81" t="s">
        <v>13</v>
      </c>
      <c r="B24" s="135">
        <f>+B22+1</f>
        <v>45242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40">
        <f>+B24+1</f>
        <v>45243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40">
        <f>+B25+1</f>
        <v>45244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40">
        <f>+B26+1</f>
        <v>45245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4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4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81" t="s">
        <v>19</v>
      </c>
      <c r="B30" s="13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81" t="s">
        <v>13</v>
      </c>
      <c r="B32" s="9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4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4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4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4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4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4"/>
        <v/>
      </c>
    </row>
    <row r="38" spans="1:20" ht="13.5" customHeight="1" x14ac:dyDescent="0.25">
      <c r="A38" s="81" t="s">
        <v>19</v>
      </c>
      <c r="B38" s="9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4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5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5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5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5"/>
        <v>45231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5"/>
        <v>45232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5"/>
        <v>45233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5"/>
        <v>45234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6">SUM(F42:F48)</f>
        <v>0</v>
      </c>
      <c r="G49" s="5">
        <f t="shared" si="6"/>
        <v>0</v>
      </c>
      <c r="H49" s="5">
        <f t="shared" si="6"/>
        <v>0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  <c r="O49" s="5">
        <f t="shared" si="6"/>
        <v>0</v>
      </c>
    </row>
    <row r="50" spans="1:19" x14ac:dyDescent="0.25">
      <c r="A50" s="10" t="s">
        <v>13</v>
      </c>
      <c r="B50" s="28">
        <f t="shared" ref="B50:B56" si="7">IF(B16="","",B16)</f>
        <v>45235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7"/>
        <v>45236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7"/>
        <v>45237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7"/>
        <v>45238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7"/>
        <v>45239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7"/>
        <v>45240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7"/>
        <v>45241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8">SUM(F50:F56)</f>
        <v>0</v>
      </c>
      <c r="G57" s="5">
        <f t="shared" si="8"/>
        <v>0</v>
      </c>
      <c r="H57" s="5">
        <f t="shared" si="8"/>
        <v>0</v>
      </c>
      <c r="I57" s="5">
        <f t="shared" si="8"/>
        <v>0</v>
      </c>
      <c r="J57" s="5">
        <f t="shared" si="8"/>
        <v>0</v>
      </c>
      <c r="K57" s="5">
        <f t="shared" si="8"/>
        <v>0</v>
      </c>
      <c r="L57" s="5">
        <f t="shared" si="8"/>
        <v>0</v>
      </c>
      <c r="M57" s="5">
        <f t="shared" si="8"/>
        <v>0</v>
      </c>
      <c r="N57" s="5">
        <f t="shared" si="8"/>
        <v>0</v>
      </c>
      <c r="O57" s="5">
        <f t="shared" si="8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9">IF(B24="","",B24)</f>
        <v>45242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9"/>
        <v>45243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49</v>
      </c>
      <c r="Q59" s="180"/>
      <c r="R59" s="180"/>
      <c r="S59" s="180"/>
    </row>
    <row r="60" spans="1:19" x14ac:dyDescent="0.25">
      <c r="A60" s="12" t="s">
        <v>15</v>
      </c>
      <c r="B60" s="29">
        <f t="shared" si="9"/>
        <v>45244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9"/>
        <v>45245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9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9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9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0">SUM(F58:F64)</f>
        <v>0</v>
      </c>
      <c r="G65" s="5">
        <f t="shared" si="10"/>
        <v>0</v>
      </c>
      <c r="H65" s="5">
        <f t="shared" si="10"/>
        <v>0</v>
      </c>
      <c r="I65" s="5">
        <f t="shared" si="10"/>
        <v>0</v>
      </c>
      <c r="J65" s="5">
        <f t="shared" si="10"/>
        <v>0</v>
      </c>
      <c r="K65" s="5">
        <f t="shared" si="10"/>
        <v>0</v>
      </c>
      <c r="L65" s="5">
        <f t="shared" si="10"/>
        <v>0</v>
      </c>
      <c r="M65" s="5">
        <f t="shared" si="10"/>
        <v>0</v>
      </c>
      <c r="N65" s="5">
        <f t="shared" si="10"/>
        <v>0</v>
      </c>
      <c r="O65" s="5">
        <f t="shared" si="10"/>
        <v>0</v>
      </c>
    </row>
    <row r="66" spans="1:19" x14ac:dyDescent="0.25">
      <c r="A66" s="14" t="s">
        <v>13</v>
      </c>
      <c r="B66" s="28" t="str">
        <f t="shared" ref="B66:B72" si="11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1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1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1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1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1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1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2">SUM(F66:F72)</f>
        <v>0</v>
      </c>
      <c r="G73" s="5">
        <f t="shared" si="12"/>
        <v>0</v>
      </c>
      <c r="H73" s="5">
        <f t="shared" si="12"/>
        <v>0</v>
      </c>
      <c r="I73" s="5">
        <f t="shared" si="12"/>
        <v>0</v>
      </c>
      <c r="J73" s="5">
        <f t="shared" si="12"/>
        <v>0</v>
      </c>
      <c r="K73" s="5">
        <f t="shared" si="12"/>
        <v>0</v>
      </c>
      <c r="L73" s="5">
        <f t="shared" si="12"/>
        <v>0</v>
      </c>
      <c r="M73" s="5">
        <f t="shared" si="12"/>
        <v>0</v>
      </c>
      <c r="N73" s="5">
        <f t="shared" si="12"/>
        <v>0</v>
      </c>
      <c r="O73" s="5">
        <f t="shared" si="12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3">+E73+E65+E57+E49</f>
        <v>0</v>
      </c>
      <c r="F74" s="27">
        <f t="shared" si="13"/>
        <v>0</v>
      </c>
      <c r="G74" s="27">
        <f t="shared" si="13"/>
        <v>0</v>
      </c>
      <c r="H74" s="27">
        <f t="shared" si="13"/>
        <v>0</v>
      </c>
      <c r="I74" s="27">
        <f t="shared" si="13"/>
        <v>0</v>
      </c>
      <c r="J74" s="27">
        <f t="shared" si="13"/>
        <v>0</v>
      </c>
      <c r="K74" s="27">
        <f t="shared" si="13"/>
        <v>0</v>
      </c>
      <c r="L74" s="27">
        <f t="shared" si="13"/>
        <v>0</v>
      </c>
      <c r="M74" s="27">
        <f t="shared" si="13"/>
        <v>0</v>
      </c>
      <c r="N74" s="27">
        <f t="shared" si="13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T90"/>
  <sheetViews>
    <sheetView showGridLines="0" workbookViewId="0">
      <selection activeCell="C12" sqref="C12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B12</f>
        <v>45246</v>
      </c>
      <c r="L5" s="189"/>
      <c r="M5" s="24" t="s">
        <v>31</v>
      </c>
      <c r="N5" s="189">
        <f>B28</f>
        <v>45260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45246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ref="B13:B14" si="1">+B12+1</f>
        <v>45247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45248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6">
        <f>+B14+1</f>
        <v>45249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45250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39">
        <f t="shared" ref="B18:B22" si="3">+B17+1</f>
        <v>45251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39">
        <f t="shared" si="3"/>
        <v>45252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39">
        <f t="shared" si="3"/>
        <v>45253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39">
        <f t="shared" si="3"/>
        <v>45254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39">
        <f t="shared" si="3"/>
        <v>45255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82" t="s">
        <v>13</v>
      </c>
      <c r="B24" s="136">
        <f>+B22+1</f>
        <v>45256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45257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39">
        <f t="shared" ref="B26:B29" si="5">+B25+1</f>
        <v>45258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39">
        <f t="shared" si="5"/>
        <v>45259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39">
        <f t="shared" si="5"/>
        <v>45260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82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82" t="s">
        <v>13</v>
      </c>
      <c r="B32" s="9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6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6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6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6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6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6"/>
        <v/>
      </c>
    </row>
    <row r="38" spans="1:20" ht="13.5" customHeight="1" x14ac:dyDescent="0.25">
      <c r="A38" s="82" t="s">
        <v>19</v>
      </c>
      <c r="B38" s="9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6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7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7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7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7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7"/>
        <v>45246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7"/>
        <v>45247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7"/>
        <v>45248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8">SUM(F42:F48)</f>
        <v>0</v>
      </c>
      <c r="G49" s="5">
        <f t="shared" si="8"/>
        <v>0</v>
      </c>
      <c r="H49" s="5">
        <f t="shared" si="8"/>
        <v>0</v>
      </c>
      <c r="I49" s="5">
        <f t="shared" si="8"/>
        <v>0</v>
      </c>
      <c r="J49" s="5">
        <f t="shared" si="8"/>
        <v>0</v>
      </c>
      <c r="K49" s="5">
        <f t="shared" si="8"/>
        <v>0</v>
      </c>
      <c r="L49" s="5">
        <f t="shared" si="8"/>
        <v>0</v>
      </c>
      <c r="M49" s="5">
        <f t="shared" si="8"/>
        <v>0</v>
      </c>
      <c r="N49" s="5">
        <f t="shared" si="8"/>
        <v>0</v>
      </c>
      <c r="O49" s="5">
        <f t="shared" si="8"/>
        <v>0</v>
      </c>
    </row>
    <row r="50" spans="1:19" x14ac:dyDescent="0.25">
      <c r="A50" s="10" t="s">
        <v>13</v>
      </c>
      <c r="B50" s="28">
        <f t="shared" ref="B50:B56" si="9">IF(B16="","",B16)</f>
        <v>45249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9"/>
        <v>45250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9"/>
        <v>45251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9"/>
        <v>45252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9"/>
        <v>45253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9"/>
        <v>45254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9"/>
        <v>45255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10">SUM(F50:F56)</f>
        <v>0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0</v>
      </c>
      <c r="L57" s="5">
        <f t="shared" si="10"/>
        <v>0</v>
      </c>
      <c r="M57" s="5">
        <f t="shared" si="10"/>
        <v>0</v>
      </c>
      <c r="N57" s="5">
        <f t="shared" si="10"/>
        <v>0</v>
      </c>
      <c r="O57" s="5">
        <f t="shared" si="10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1">IF(B24="","",B24)</f>
        <v>45256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1"/>
        <v>45257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52</v>
      </c>
      <c r="Q59" s="180"/>
      <c r="R59" s="180"/>
      <c r="S59" s="180"/>
    </row>
    <row r="60" spans="1:19" x14ac:dyDescent="0.25">
      <c r="A60" s="12" t="s">
        <v>15</v>
      </c>
      <c r="B60" s="29">
        <f t="shared" si="11"/>
        <v>45258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1"/>
        <v>45259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1"/>
        <v>45260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1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1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2">SUM(F58:F64)</f>
        <v>0</v>
      </c>
      <c r="G65" s="5">
        <f t="shared" si="12"/>
        <v>0</v>
      </c>
      <c r="H65" s="5">
        <f t="shared" si="12"/>
        <v>0</v>
      </c>
      <c r="I65" s="5">
        <f t="shared" si="12"/>
        <v>0</v>
      </c>
      <c r="J65" s="5">
        <f t="shared" si="12"/>
        <v>0</v>
      </c>
      <c r="K65" s="5">
        <f t="shared" si="12"/>
        <v>0</v>
      </c>
      <c r="L65" s="5">
        <f t="shared" si="12"/>
        <v>0</v>
      </c>
      <c r="M65" s="5">
        <f t="shared" si="12"/>
        <v>0</v>
      </c>
      <c r="N65" s="5">
        <f t="shared" si="12"/>
        <v>0</v>
      </c>
      <c r="O65" s="5">
        <f t="shared" si="12"/>
        <v>0</v>
      </c>
    </row>
    <row r="66" spans="1:19" x14ac:dyDescent="0.25">
      <c r="A66" s="14" t="s">
        <v>13</v>
      </c>
      <c r="B66" s="28" t="str">
        <f t="shared" ref="B66:B72" si="13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3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3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3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3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3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3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4">SUM(F66:F72)</f>
        <v>0</v>
      </c>
      <c r="G73" s="5">
        <f t="shared" si="14"/>
        <v>0</v>
      </c>
      <c r="H73" s="5">
        <f t="shared" si="14"/>
        <v>0</v>
      </c>
      <c r="I73" s="5">
        <f t="shared" si="14"/>
        <v>0</v>
      </c>
      <c r="J73" s="5">
        <f t="shared" si="14"/>
        <v>0</v>
      </c>
      <c r="K73" s="5">
        <f t="shared" si="14"/>
        <v>0</v>
      </c>
      <c r="L73" s="5">
        <f t="shared" si="14"/>
        <v>0</v>
      </c>
      <c r="M73" s="5">
        <f t="shared" si="14"/>
        <v>0</v>
      </c>
      <c r="N73" s="5">
        <f t="shared" si="14"/>
        <v>0</v>
      </c>
      <c r="O73" s="5">
        <f t="shared" si="14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5">+E73+E65+E57+E49</f>
        <v>0</v>
      </c>
      <c r="F74" s="27">
        <f t="shared" si="15"/>
        <v>0</v>
      </c>
      <c r="G74" s="27">
        <f t="shared" si="15"/>
        <v>0</v>
      </c>
      <c r="H74" s="27">
        <f t="shared" si="15"/>
        <v>0</v>
      </c>
      <c r="I74" s="27">
        <f t="shared" si="15"/>
        <v>0</v>
      </c>
      <c r="J74" s="27">
        <f t="shared" si="15"/>
        <v>0</v>
      </c>
      <c r="K74" s="27">
        <f t="shared" si="15"/>
        <v>0</v>
      </c>
      <c r="L74" s="27">
        <f t="shared" si="15"/>
        <v>0</v>
      </c>
      <c r="M74" s="27">
        <f t="shared" si="15"/>
        <v>0</v>
      </c>
      <c r="N74" s="27">
        <f t="shared" si="15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23:P23"/>
    <mergeCell ref="B15:P15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T90"/>
  <sheetViews>
    <sheetView showGridLines="0" workbookViewId="0">
      <selection activeCell="C13" sqref="C13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B13</f>
        <v>45261</v>
      </c>
      <c r="L5" s="189"/>
      <c r="M5" s="24" t="s">
        <v>31</v>
      </c>
      <c r="N5" s="189">
        <f>B29</f>
        <v>45275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v>45261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f>+B13+1</f>
        <v>45262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7">
        <f>+B14+1</f>
        <v>45263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45264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45265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45266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45267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45268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45269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83" t="s">
        <v>13</v>
      </c>
      <c r="B24" s="137">
        <f>+B22+1</f>
        <v>45270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>
        <f>+B24+1</f>
        <v>45271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02">
        <f>+B25+1</f>
        <v>45272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02">
        <f t="shared" ref="B27:B29" si="4">+B26+1</f>
        <v>45273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02">
        <f t="shared" si="4"/>
        <v>45274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02">
        <f t="shared" si="4"/>
        <v>45275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83" t="s">
        <v>19</v>
      </c>
      <c r="B30" s="13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83" t="s">
        <v>13</v>
      </c>
      <c r="B32" s="9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83" t="s">
        <v>19</v>
      </c>
      <c r="B38" s="9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45261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45262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45263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45264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45265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45266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45267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45268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45269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45270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45271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51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45272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45273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45274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45275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31:P31"/>
    <mergeCell ref="B23:P23"/>
    <mergeCell ref="B15:P15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25" right="0.25" top="0.75" bottom="0.75" header="0.3" footer="0.3"/>
  <pageSetup scale="6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90"/>
  <sheetViews>
    <sheetView showGridLines="0" workbookViewId="0">
      <selection activeCell="C14" sqref="C14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B14</f>
        <v>45276</v>
      </c>
      <c r="L5" s="189"/>
      <c r="M5" s="24" t="s">
        <v>31</v>
      </c>
      <c r="N5" s="189">
        <f>B32</f>
        <v>45291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v>45276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39">
        <f>+B14+1</f>
        <v>45277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39">
        <f>+B16+1</f>
        <v>45278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39">
        <f t="shared" ref="B18:B22" si="2">+B17+1</f>
        <v>45279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39">
        <f t="shared" si="2"/>
        <v>45280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39">
        <f t="shared" si="2"/>
        <v>45281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39">
        <f t="shared" si="2"/>
        <v>45282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39">
        <f t="shared" si="2"/>
        <v>45283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84" t="s">
        <v>13</v>
      </c>
      <c r="B24" s="139">
        <f>+B22+1</f>
        <v>45284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45285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39">
        <f t="shared" ref="B26:B30" si="4">+B25+1</f>
        <v>45286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39">
        <f t="shared" si="4"/>
        <v>45287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39">
        <f t="shared" si="4"/>
        <v>45288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39">
        <f t="shared" si="4"/>
        <v>45289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84" t="s">
        <v>19</v>
      </c>
      <c r="B30" s="139">
        <f t="shared" si="4"/>
        <v>45290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84" t="s">
        <v>13</v>
      </c>
      <c r="B32" s="98">
        <f>B30+1</f>
        <v>45291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84" t="s">
        <v>19</v>
      </c>
      <c r="B38" s="9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 t="str">
        <f t="shared" si="6"/>
        <v/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45276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45277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45278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45279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45280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45281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45282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45283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45284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45285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50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45286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45287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45288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45289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>
        <f t="shared" si="10"/>
        <v>45290</v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>
        <f t="shared" ref="B66:B72" si="12">IF(B32="","",B32)</f>
        <v>45291</v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P56:S56"/>
    <mergeCell ref="Q57:R57"/>
    <mergeCell ref="C56:D56"/>
    <mergeCell ref="C42:D42"/>
    <mergeCell ref="C43:D47"/>
    <mergeCell ref="C48:D48"/>
    <mergeCell ref="C50:D50"/>
    <mergeCell ref="C51:D55"/>
    <mergeCell ref="P50:S50"/>
    <mergeCell ref="Q51:R51"/>
    <mergeCell ref="Q53:R53"/>
    <mergeCell ref="Q54:R54"/>
    <mergeCell ref="N76:S76"/>
    <mergeCell ref="N78:S78"/>
    <mergeCell ref="C58:D58"/>
    <mergeCell ref="C59:D63"/>
    <mergeCell ref="P59:S59"/>
    <mergeCell ref="Q60:R60"/>
    <mergeCell ref="C64:D64"/>
    <mergeCell ref="C66:D66"/>
    <mergeCell ref="C67:D71"/>
    <mergeCell ref="C72:D72"/>
    <mergeCell ref="Q6:R6"/>
    <mergeCell ref="A39:P39"/>
    <mergeCell ref="C41:D41"/>
    <mergeCell ref="E6:F6"/>
    <mergeCell ref="G6:H6"/>
    <mergeCell ref="B15:P15"/>
    <mergeCell ref="B23:P23"/>
    <mergeCell ref="B31:P31"/>
    <mergeCell ref="K6:L6"/>
    <mergeCell ref="M6:N6"/>
    <mergeCell ref="C6:D6"/>
    <mergeCell ref="O6:P6"/>
    <mergeCell ref="I6:J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90"/>
  <sheetViews>
    <sheetView workbookViewId="0">
      <selection activeCell="C9" sqref="C9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+B9</f>
        <v>44942</v>
      </c>
      <c r="L5" s="189"/>
      <c r="M5" s="24" t="s">
        <v>31</v>
      </c>
      <c r="N5" s="189">
        <f>+B26</f>
        <v>44957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3" t="s">
        <v>13</v>
      </c>
      <c r="B8" s="10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55" t="s">
        <v>14</v>
      </c>
      <c r="B9" s="102">
        <v>44942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55" t="s">
        <v>15</v>
      </c>
      <c r="B10" s="102">
        <f t="shared" ref="B10:B14" si="1">B9+1</f>
        <v>44943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55" t="s">
        <v>16</v>
      </c>
      <c r="B11" s="102">
        <f t="shared" si="1"/>
        <v>44944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55" t="s">
        <v>17</v>
      </c>
      <c r="B12" s="102">
        <f t="shared" si="1"/>
        <v>44945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55" t="s">
        <v>18</v>
      </c>
      <c r="B13" s="102">
        <f t="shared" si="1"/>
        <v>44946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3" t="s">
        <v>19</v>
      </c>
      <c r="B14" s="102">
        <f t="shared" si="1"/>
        <v>44947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57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3" t="s">
        <v>13</v>
      </c>
      <c r="B16" s="103">
        <f>B14+1</f>
        <v>44948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4" t="s">
        <v>14</v>
      </c>
      <c r="B17" s="102">
        <f>B16+1</f>
        <v>44949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55" t="s">
        <v>15</v>
      </c>
      <c r="B18" s="102">
        <f t="shared" ref="B18:B22" si="3">B17+1</f>
        <v>44950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55" t="s">
        <v>16</v>
      </c>
      <c r="B19" s="102">
        <f t="shared" si="3"/>
        <v>44951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55" t="s">
        <v>17</v>
      </c>
      <c r="B20" s="102">
        <f t="shared" si="3"/>
        <v>44952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4" t="s">
        <v>18</v>
      </c>
      <c r="B21" s="102">
        <f t="shared" si="3"/>
        <v>44953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3" t="s">
        <v>19</v>
      </c>
      <c r="B22" s="102">
        <f t="shared" si="3"/>
        <v>44954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57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56" t="s">
        <v>13</v>
      </c>
      <c r="B24" s="103">
        <f>B22+1</f>
        <v>44955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55" t="s">
        <v>14</v>
      </c>
      <c r="B25" s="139">
        <f>B24+1</f>
        <v>44956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55" t="s">
        <v>15</v>
      </c>
      <c r="B26" s="139">
        <f t="shared" ref="B26:B30" si="5">B25+1</f>
        <v>44957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55" t="s">
        <v>16</v>
      </c>
      <c r="B27" s="1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55" t="s">
        <v>17</v>
      </c>
      <c r="B28" s="1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55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56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57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56" t="s">
        <v>13</v>
      </c>
      <c r="B32" s="10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6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55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6"/>
        <v/>
      </c>
    </row>
    <row r="34" spans="1:20" ht="13.5" customHeight="1" x14ac:dyDescent="0.25">
      <c r="A34" s="55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6"/>
        <v/>
      </c>
    </row>
    <row r="35" spans="1:20" ht="13.5" customHeight="1" x14ac:dyDescent="0.25">
      <c r="A35" s="55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6"/>
        <v/>
      </c>
    </row>
    <row r="36" spans="1:20" ht="13.5" customHeight="1" x14ac:dyDescent="0.25">
      <c r="A36" s="55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6"/>
        <v/>
      </c>
    </row>
    <row r="37" spans="1:20" ht="13.5" customHeight="1" x14ac:dyDescent="0.25">
      <c r="A37" s="55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6"/>
        <v/>
      </c>
    </row>
    <row r="38" spans="1:20" ht="13.5" customHeight="1" x14ac:dyDescent="0.25">
      <c r="A38" s="56" t="s">
        <v>19</v>
      </c>
      <c r="B38" s="10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6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9" t="str">
        <f t="shared" ref="B42:B47" si="7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7"/>
        <v>44942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7"/>
        <v>44943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7"/>
        <v>44944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7"/>
        <v>44945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7"/>
        <v>44946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 t="str">
        <f>IF(B8="","",B8)</f>
        <v/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8">SUM(F42:F48)</f>
        <v>0</v>
      </c>
      <c r="G49" s="5">
        <f t="shared" si="8"/>
        <v>0</v>
      </c>
      <c r="H49" s="29" t="str">
        <f t="shared" ref="H49" si="9">IF(H15="","",H15)</f>
        <v/>
      </c>
      <c r="I49" s="5">
        <f t="shared" si="8"/>
        <v>0</v>
      </c>
      <c r="J49" s="5">
        <f t="shared" si="8"/>
        <v>0</v>
      </c>
      <c r="K49" s="5">
        <f t="shared" si="8"/>
        <v>0</v>
      </c>
      <c r="L49" s="5">
        <f t="shared" si="8"/>
        <v>0</v>
      </c>
      <c r="M49" s="5">
        <f t="shared" si="8"/>
        <v>0</v>
      </c>
      <c r="N49" s="5">
        <f t="shared" si="8"/>
        <v>0</v>
      </c>
      <c r="O49" s="5">
        <f t="shared" si="8"/>
        <v>0</v>
      </c>
    </row>
    <row r="50" spans="1:19" x14ac:dyDescent="0.25">
      <c r="A50" s="10" t="s">
        <v>13</v>
      </c>
      <c r="B50" s="28">
        <f t="shared" ref="B50:B56" si="10">IF(B16="","",B16)</f>
        <v>44948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10"/>
        <v>44949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10"/>
        <v>44950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10"/>
        <v>44951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10"/>
        <v>44952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10"/>
        <v>44953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10"/>
        <v>44954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11">SUM(F50:F56)</f>
        <v>0</v>
      </c>
      <c r="G57" s="5">
        <f t="shared" si="11"/>
        <v>0</v>
      </c>
      <c r="H57" s="5">
        <f t="shared" si="11"/>
        <v>0</v>
      </c>
      <c r="I57" s="5">
        <f t="shared" si="11"/>
        <v>0</v>
      </c>
      <c r="J57" s="5">
        <f t="shared" si="11"/>
        <v>0</v>
      </c>
      <c r="K57" s="5">
        <f t="shared" si="11"/>
        <v>0</v>
      </c>
      <c r="L57" s="5">
        <f t="shared" si="11"/>
        <v>0</v>
      </c>
      <c r="M57" s="5">
        <f t="shared" si="11"/>
        <v>0</v>
      </c>
      <c r="N57" s="5">
        <f t="shared" si="11"/>
        <v>0</v>
      </c>
      <c r="O57" s="5">
        <f t="shared" si="11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2">IF(B24="","",B24)</f>
        <v>44955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2"/>
        <v>44956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43</v>
      </c>
      <c r="Q59" s="180"/>
      <c r="R59" s="180"/>
      <c r="S59" s="180"/>
    </row>
    <row r="60" spans="1:19" x14ac:dyDescent="0.25">
      <c r="A60" s="12" t="s">
        <v>15</v>
      </c>
      <c r="B60" s="29">
        <f t="shared" si="12"/>
        <v>44957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2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2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2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2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3">SUM(F58:F64)</f>
        <v>0</v>
      </c>
      <c r="G65" s="5">
        <f t="shared" si="13"/>
        <v>0</v>
      </c>
      <c r="H65" s="5">
        <f t="shared" si="13"/>
        <v>0</v>
      </c>
      <c r="I65" s="5">
        <f t="shared" si="13"/>
        <v>0</v>
      </c>
      <c r="J65" s="5">
        <f t="shared" si="13"/>
        <v>0</v>
      </c>
      <c r="K65" s="5">
        <f t="shared" si="13"/>
        <v>0</v>
      </c>
      <c r="L65" s="5">
        <f t="shared" si="13"/>
        <v>0</v>
      </c>
      <c r="M65" s="5">
        <f t="shared" si="13"/>
        <v>0</v>
      </c>
      <c r="N65" s="5">
        <f t="shared" si="13"/>
        <v>0</v>
      </c>
      <c r="O65" s="5">
        <f t="shared" si="13"/>
        <v>0</v>
      </c>
    </row>
    <row r="66" spans="1:19" x14ac:dyDescent="0.25">
      <c r="A66" s="14" t="s">
        <v>13</v>
      </c>
      <c r="B66" s="28" t="str">
        <f t="shared" ref="B66:B72" si="14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4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4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4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4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4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4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5">SUM(F66:F72)</f>
        <v>0</v>
      </c>
      <c r="G73" s="5">
        <f t="shared" si="15"/>
        <v>0</v>
      </c>
      <c r="H73" s="5">
        <f t="shared" si="15"/>
        <v>0</v>
      </c>
      <c r="I73" s="5">
        <f t="shared" si="15"/>
        <v>0</v>
      </c>
      <c r="J73" s="5">
        <f t="shared" si="15"/>
        <v>0</v>
      </c>
      <c r="K73" s="5">
        <f t="shared" si="15"/>
        <v>0</v>
      </c>
      <c r="L73" s="5">
        <f t="shared" si="15"/>
        <v>0</v>
      </c>
      <c r="M73" s="5">
        <f t="shared" si="15"/>
        <v>0</v>
      </c>
      <c r="N73" s="5">
        <f t="shared" si="15"/>
        <v>0</v>
      </c>
      <c r="O73" s="5">
        <f t="shared" si="15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6">+E73+E65+E57+E49</f>
        <v>0</v>
      </c>
      <c r="F74" s="27">
        <f t="shared" si="16"/>
        <v>0</v>
      </c>
      <c r="G74" s="27">
        <f t="shared" si="16"/>
        <v>0</v>
      </c>
      <c r="H74" s="27" t="e">
        <f t="shared" si="16"/>
        <v>#VALUE!</v>
      </c>
      <c r="I74" s="27">
        <f t="shared" si="16"/>
        <v>0</v>
      </c>
      <c r="J74" s="27">
        <f t="shared" si="16"/>
        <v>0</v>
      </c>
      <c r="K74" s="27">
        <f t="shared" si="16"/>
        <v>0</v>
      </c>
      <c r="L74" s="27">
        <f t="shared" si="16"/>
        <v>0</v>
      </c>
      <c r="M74" s="27">
        <f t="shared" si="16"/>
        <v>0</v>
      </c>
      <c r="N74" s="27">
        <f t="shared" si="16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90"/>
  <sheetViews>
    <sheetView workbookViewId="0">
      <selection activeCell="C11" sqref="C11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+B11</f>
        <v>44958</v>
      </c>
      <c r="L5" s="189"/>
      <c r="M5" s="24" t="s">
        <v>31</v>
      </c>
      <c r="N5" s="189">
        <f>+B27</f>
        <v>44972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v>44958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f t="shared" ref="B10:B14" si="1">B11+1</f>
        <v>44959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si="1"/>
        <v>44960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44961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05">
        <f>+B14+1</f>
        <v>44962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5">
        <f>+B16+1</f>
        <v>44963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39">
        <f t="shared" ref="B18:B22" si="3">+B17+1</f>
        <v>44964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39">
        <f t="shared" si="3"/>
        <v>44965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39">
        <f t="shared" si="3"/>
        <v>44966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39">
        <f t="shared" si="3"/>
        <v>44967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39">
        <f t="shared" si="3"/>
        <v>44968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2" t="s">
        <v>13</v>
      </c>
      <c r="B24" s="105">
        <f>+B22+1</f>
        <v>44969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>
        <f>+B24+1</f>
        <v>44970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02">
        <f>+B25+1</f>
        <v>44971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02">
        <f>+B26+1</f>
        <v>44972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62" t="s">
        <v>19</v>
      </c>
      <c r="B30" s="10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2" t="s">
        <v>13</v>
      </c>
      <c r="B32" s="10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2" t="s">
        <v>19</v>
      </c>
      <c r="B38" s="10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>IF(B10="","",B10)</f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e">
        <f>IF(#REF!="","",#REF!)</f>
        <v>#REF!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44958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44959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44960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44961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44962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44963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44964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44965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44966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44967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44968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44969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44970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44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44971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44972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90"/>
  <sheetViews>
    <sheetView workbookViewId="0">
      <selection activeCell="C12" sqref="C12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+B12</f>
        <v>44973</v>
      </c>
      <c r="L5" s="189"/>
      <c r="M5" s="24" t="s">
        <v>31</v>
      </c>
      <c r="N5" s="189">
        <f>+B26</f>
        <v>44985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0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44973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ref="B10:B14" si="1">B12+1</f>
        <v>44974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44975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06">
        <f>+B14+1</f>
        <v>44976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44977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02">
        <f t="shared" ref="B18:B22" si="3">+B17+1</f>
        <v>44978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02">
        <f t="shared" si="3"/>
        <v>44979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02">
        <f t="shared" si="3"/>
        <v>44980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02">
        <f t="shared" si="3"/>
        <v>44981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02">
        <f t="shared" si="3"/>
        <v>44982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3" t="s">
        <v>13</v>
      </c>
      <c r="B24" s="139">
        <f>B22+1</f>
        <v>44983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B24+1</f>
        <v>44984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39">
        <f t="shared" ref="B26:B30" si="5">B25+1</f>
        <v>44985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3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3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3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63" t="s">
        <v>19</v>
      </c>
      <c r="B30" s="13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3" t="s">
        <v>13</v>
      </c>
      <c r="B32" s="13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6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13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6"/>
        <v/>
      </c>
    </row>
    <row r="34" spans="1:20" ht="13.5" customHeight="1" x14ac:dyDescent="0.25">
      <c r="A34" s="60" t="s">
        <v>15</v>
      </c>
      <c r="B34" s="13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6"/>
        <v/>
      </c>
    </row>
    <row r="35" spans="1:20" ht="13.5" customHeight="1" x14ac:dyDescent="0.25">
      <c r="A35" s="60" t="s">
        <v>16</v>
      </c>
      <c r="B35" s="13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6"/>
        <v/>
      </c>
    </row>
    <row r="36" spans="1:20" ht="13.5" customHeight="1" x14ac:dyDescent="0.25">
      <c r="A36" s="60" t="s">
        <v>17</v>
      </c>
      <c r="B36" s="13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6"/>
        <v/>
      </c>
    </row>
    <row r="37" spans="1:20" ht="13.5" customHeight="1" x14ac:dyDescent="0.25">
      <c r="A37" s="60" t="s">
        <v>18</v>
      </c>
      <c r="B37" s="13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6"/>
        <v/>
      </c>
    </row>
    <row r="38" spans="1:20" ht="13.5" customHeight="1" x14ac:dyDescent="0.25">
      <c r="A38" s="63" t="s">
        <v>19</v>
      </c>
      <c r="B38" s="13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6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7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7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7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7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7"/>
        <v>44973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7"/>
        <v>44974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7"/>
        <v>44975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8">SUM(F42:F48)</f>
        <v>0</v>
      </c>
      <c r="G49" s="5">
        <f t="shared" si="8"/>
        <v>0</v>
      </c>
      <c r="H49" s="5">
        <f t="shared" si="8"/>
        <v>0</v>
      </c>
      <c r="I49" s="5">
        <f t="shared" si="8"/>
        <v>0</v>
      </c>
      <c r="J49" s="5">
        <f t="shared" si="8"/>
        <v>0</v>
      </c>
      <c r="K49" s="5">
        <f t="shared" si="8"/>
        <v>0</v>
      </c>
      <c r="L49" s="5">
        <f t="shared" si="8"/>
        <v>0</v>
      </c>
      <c r="M49" s="5">
        <f t="shared" si="8"/>
        <v>0</v>
      </c>
      <c r="N49" s="5">
        <f t="shared" si="8"/>
        <v>0</v>
      </c>
      <c r="O49" s="5">
        <f t="shared" si="8"/>
        <v>0</v>
      </c>
    </row>
    <row r="50" spans="1:19" x14ac:dyDescent="0.25">
      <c r="A50" s="10" t="s">
        <v>13</v>
      </c>
      <c r="B50" s="28">
        <f t="shared" ref="B50:B56" si="9">IF(B16="","",B16)</f>
        <v>44976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9"/>
        <v>44977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9"/>
        <v>44978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9"/>
        <v>44979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9"/>
        <v>44980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9"/>
        <v>44981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9"/>
        <v>44982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10">SUM(F50:F56)</f>
        <v>0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0</v>
      </c>
      <c r="L57" s="5">
        <f t="shared" si="10"/>
        <v>0</v>
      </c>
      <c r="M57" s="5">
        <f t="shared" si="10"/>
        <v>0</v>
      </c>
      <c r="N57" s="5">
        <f t="shared" si="10"/>
        <v>0</v>
      </c>
      <c r="O57" s="5">
        <f t="shared" si="10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1">IF(B24="","",B24)</f>
        <v>44983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1"/>
        <v>44984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45</v>
      </c>
      <c r="Q59" s="180"/>
      <c r="R59" s="180"/>
      <c r="S59" s="180"/>
    </row>
    <row r="60" spans="1:19" x14ac:dyDescent="0.25">
      <c r="A60" s="12" t="s">
        <v>15</v>
      </c>
      <c r="B60" s="29">
        <f t="shared" si="11"/>
        <v>44985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1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1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1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1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2">SUM(F58:F64)</f>
        <v>0</v>
      </c>
      <c r="G65" s="5">
        <f t="shared" si="12"/>
        <v>0</v>
      </c>
      <c r="H65" s="5">
        <f t="shared" si="12"/>
        <v>0</v>
      </c>
      <c r="I65" s="5">
        <f t="shared" si="12"/>
        <v>0</v>
      </c>
      <c r="J65" s="5">
        <f t="shared" si="12"/>
        <v>0</v>
      </c>
      <c r="K65" s="5">
        <f t="shared" si="12"/>
        <v>0</v>
      </c>
      <c r="L65" s="5">
        <f t="shared" si="12"/>
        <v>0</v>
      </c>
      <c r="M65" s="5">
        <f t="shared" si="12"/>
        <v>0</v>
      </c>
      <c r="N65" s="5">
        <f t="shared" si="12"/>
        <v>0</v>
      </c>
      <c r="O65" s="5">
        <f t="shared" si="12"/>
        <v>0</v>
      </c>
    </row>
    <row r="66" spans="1:19" x14ac:dyDescent="0.25">
      <c r="A66" s="14" t="s">
        <v>13</v>
      </c>
      <c r="B66" s="28" t="str">
        <f t="shared" ref="B66:B72" si="13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3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3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3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3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3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3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4">SUM(F66:F72)</f>
        <v>0</v>
      </c>
      <c r="G73" s="5">
        <f t="shared" si="14"/>
        <v>0</v>
      </c>
      <c r="H73" s="5">
        <f t="shared" si="14"/>
        <v>0</v>
      </c>
      <c r="I73" s="5">
        <f t="shared" si="14"/>
        <v>0</v>
      </c>
      <c r="J73" s="5">
        <f t="shared" si="14"/>
        <v>0</v>
      </c>
      <c r="K73" s="5">
        <f t="shared" si="14"/>
        <v>0</v>
      </c>
      <c r="L73" s="5">
        <f t="shared" si="14"/>
        <v>0</v>
      </c>
      <c r="M73" s="5">
        <f t="shared" si="14"/>
        <v>0</v>
      </c>
      <c r="N73" s="5">
        <f t="shared" si="14"/>
        <v>0</v>
      </c>
      <c r="O73" s="5">
        <f t="shared" si="14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5">+E73+E65+E57+E49</f>
        <v>0</v>
      </c>
      <c r="F74" s="27">
        <f t="shared" si="15"/>
        <v>0</v>
      </c>
      <c r="G74" s="27">
        <f t="shared" si="15"/>
        <v>0</v>
      </c>
      <c r="H74" s="27">
        <f t="shared" si="15"/>
        <v>0</v>
      </c>
      <c r="I74" s="27">
        <f t="shared" si="15"/>
        <v>0</v>
      </c>
      <c r="J74" s="27">
        <f t="shared" si="15"/>
        <v>0</v>
      </c>
      <c r="K74" s="27">
        <f t="shared" si="15"/>
        <v>0</v>
      </c>
      <c r="L74" s="27">
        <f t="shared" si="15"/>
        <v>0</v>
      </c>
      <c r="M74" s="27">
        <f t="shared" si="15"/>
        <v>0</v>
      </c>
      <c r="N74" s="27">
        <f t="shared" si="15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90"/>
  <sheetViews>
    <sheetView workbookViewId="0">
      <selection activeCell="C11" sqref="C11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+B11</f>
        <v>44986</v>
      </c>
      <c r="L5" s="189"/>
      <c r="M5" s="24" t="s">
        <v>31</v>
      </c>
      <c r="N5" s="189">
        <f>B27</f>
        <v>45000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0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3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3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39">
        <v>44986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39">
        <f t="shared" ref="B10:B14" si="1">B11+1</f>
        <v>44987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39">
        <f t="shared" si="1"/>
        <v>44988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39">
        <f t="shared" si="1"/>
        <v>44989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08">
        <f>+B14+1</f>
        <v>44990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44991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02">
        <f t="shared" ref="B18:B22" si="3">+B17+1</f>
        <v>44992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02">
        <f t="shared" si="3"/>
        <v>44993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02">
        <f t="shared" si="3"/>
        <v>44994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02">
        <f>+B20+1</f>
        <v>44995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02">
        <f t="shared" si="3"/>
        <v>44996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4" t="s">
        <v>13</v>
      </c>
      <c r="B24" s="108">
        <f>+B22+1</f>
        <v>44997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39">
        <f>+B24+1</f>
        <v>44998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39">
        <f>+B25+1</f>
        <v>44999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39">
        <f>+B26+1</f>
        <v>45000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64" t="s">
        <v>19</v>
      </c>
      <c r="B30" s="10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4" t="s">
        <v>13</v>
      </c>
      <c r="B32" s="10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4" t="s">
        <v>19</v>
      </c>
      <c r="B38" s="10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44986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44987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44988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44989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44990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44991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44992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44993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44994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44995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44996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44997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44998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46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44999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45000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90"/>
  <sheetViews>
    <sheetView workbookViewId="0">
      <selection activeCell="C12" sqref="C12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+B12</f>
        <v>45001</v>
      </c>
      <c r="L5" s="189"/>
      <c r="M5" s="24" t="s">
        <v>31</v>
      </c>
      <c r="N5" s="189">
        <f>+B29</f>
        <v>45016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v>45001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>B12+1</f>
        <v>45002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>B13+1</f>
        <v>45003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11">
        <f>+B14+1</f>
        <v>45004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45005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102">
        <f t="shared" ref="B18:B22" si="2">+B17+1</f>
        <v>45006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102">
        <f t="shared" si="2"/>
        <v>45007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102">
        <f t="shared" si="2"/>
        <v>45008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102">
        <f t="shared" si="2"/>
        <v>45009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102">
        <f t="shared" si="2"/>
        <v>45010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5" t="s">
        <v>13</v>
      </c>
      <c r="B24" s="111">
        <f>+B22+1</f>
        <v>45011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>
        <f>+B24+1</f>
        <v>45012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02">
        <f t="shared" ref="B26:B29" si="4">+B25+1</f>
        <v>45013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02">
        <f t="shared" si="4"/>
        <v>45014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02">
        <f t="shared" si="4"/>
        <v>45015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02">
        <f t="shared" si="4"/>
        <v>45016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65" t="s">
        <v>19</v>
      </c>
      <c r="B30" s="10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5" t="s">
        <v>13</v>
      </c>
      <c r="B32" s="1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5" t="s">
        <v>19</v>
      </c>
      <c r="B38" s="11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45001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45002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45003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45004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45005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45006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45007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45008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45009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45010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45011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45012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65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45013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45014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45015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45016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90"/>
  <sheetViews>
    <sheetView workbookViewId="0">
      <selection activeCell="C14" sqref="C14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+B14</f>
        <v>45017</v>
      </c>
      <c r="L5" s="189"/>
      <c r="M5" s="24" t="s">
        <v>31</v>
      </c>
      <c r="N5" s="189">
        <f>+B30</f>
        <v>45031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8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8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8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8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8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85">
        <v>45017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5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12">
        <f>+B14+1</f>
        <v>45018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1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85">
        <f>+B16+1</f>
        <v>45019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1"/>
        <v/>
      </c>
    </row>
    <row r="18" spans="1:19" ht="13.5" customHeight="1" x14ac:dyDescent="0.25">
      <c r="A18" s="60" t="s">
        <v>15</v>
      </c>
      <c r="B18" s="85">
        <f t="shared" ref="B18:B22" si="2">+B17+1</f>
        <v>45020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1"/>
        <v/>
      </c>
    </row>
    <row r="19" spans="1:19" ht="13.5" customHeight="1" x14ac:dyDescent="0.25">
      <c r="A19" s="60" t="s">
        <v>16</v>
      </c>
      <c r="B19" s="85">
        <f t="shared" si="2"/>
        <v>45021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1"/>
        <v/>
      </c>
    </row>
    <row r="20" spans="1:19" ht="13.5" customHeight="1" x14ac:dyDescent="0.25">
      <c r="A20" s="60" t="s">
        <v>17</v>
      </c>
      <c r="B20" s="85">
        <f t="shared" si="2"/>
        <v>45022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1"/>
        <v/>
      </c>
    </row>
    <row r="21" spans="1:19" ht="13.5" customHeight="1" x14ac:dyDescent="0.25">
      <c r="A21" s="59" t="s">
        <v>18</v>
      </c>
      <c r="B21" s="85">
        <f t="shared" si="2"/>
        <v>45023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1"/>
        <v/>
      </c>
    </row>
    <row r="22" spans="1:19" ht="13.5" customHeight="1" x14ac:dyDescent="0.25">
      <c r="A22" s="58" t="s">
        <v>19</v>
      </c>
      <c r="B22" s="85">
        <f t="shared" si="2"/>
        <v>45024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1"/>
        <v/>
      </c>
    </row>
    <row r="23" spans="1:19" ht="13.5" customHeight="1" x14ac:dyDescent="0.25">
      <c r="A23" s="61"/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6" t="s">
        <v>13</v>
      </c>
      <c r="B24" s="112">
        <f>+B22+1</f>
        <v>45025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3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22">
        <f>+B24+1</f>
        <v>45026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3"/>
        <v/>
      </c>
    </row>
    <row r="26" spans="1:19" ht="13.5" customHeight="1" x14ac:dyDescent="0.25">
      <c r="A26" s="60" t="s">
        <v>15</v>
      </c>
      <c r="B26" s="122">
        <f>+B25+1</f>
        <v>45027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3"/>
        <v/>
      </c>
    </row>
    <row r="27" spans="1:19" ht="13.5" customHeight="1" x14ac:dyDescent="0.25">
      <c r="A27" s="60" t="s">
        <v>16</v>
      </c>
      <c r="B27" s="122">
        <f>+B26+1</f>
        <v>45028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3"/>
        <v/>
      </c>
    </row>
    <row r="28" spans="1:19" ht="13.5" customHeight="1" x14ac:dyDescent="0.25">
      <c r="A28" s="60" t="s">
        <v>17</v>
      </c>
      <c r="B28" s="122">
        <f t="shared" ref="B28:B30" si="4">+B27+1</f>
        <v>45029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3"/>
        <v/>
      </c>
    </row>
    <row r="29" spans="1:19" ht="13.5" customHeight="1" x14ac:dyDescent="0.25">
      <c r="A29" s="60" t="s">
        <v>18</v>
      </c>
      <c r="B29" s="122">
        <f t="shared" si="4"/>
        <v>45030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3"/>
        <v/>
      </c>
    </row>
    <row r="30" spans="1:19" ht="13.5" customHeight="1" x14ac:dyDescent="0.25">
      <c r="A30" s="66" t="s">
        <v>19</v>
      </c>
      <c r="B30" s="122">
        <f t="shared" si="4"/>
        <v>45031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3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6" t="s">
        <v>13</v>
      </c>
      <c r="B32" s="1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6" t="s">
        <v>19</v>
      </c>
      <c r="B38" s="11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 t="str">
        <f t="shared" ref="B42:B48" si="6">IF(B8="","",B8)</f>
        <v/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 t="str">
        <f t="shared" si="6"/>
        <v/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 t="str">
        <f t="shared" si="6"/>
        <v/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 t="str">
        <f t="shared" si="6"/>
        <v/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 t="str">
        <f t="shared" si="6"/>
        <v/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 t="str">
        <f t="shared" si="6"/>
        <v/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45017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45018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45019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45020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45021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45022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45023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45024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45025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>
        <f t="shared" si="10"/>
        <v>45026</v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64</v>
      </c>
      <c r="Q59" s="180"/>
      <c r="R59" s="180"/>
      <c r="S59" s="180"/>
    </row>
    <row r="60" spans="1:19" x14ac:dyDescent="0.25">
      <c r="A60" s="12" t="s">
        <v>15</v>
      </c>
      <c r="B60" s="29">
        <f t="shared" si="10"/>
        <v>45027</v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>
        <f t="shared" si="10"/>
        <v>45028</v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>
        <f t="shared" si="10"/>
        <v>45029</v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>
        <f t="shared" si="10"/>
        <v>45030</v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>
        <f t="shared" si="10"/>
        <v>45031</v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90"/>
  <sheetViews>
    <sheetView workbookViewId="0">
      <selection activeCell="C8" sqref="C8"/>
    </sheetView>
  </sheetViews>
  <sheetFormatPr defaultRowHeight="13.5" x14ac:dyDescent="0.25"/>
  <cols>
    <col min="1" max="2" width="15.85546875" style="34" customWidth="1"/>
    <col min="3" max="7" width="8.140625" style="34" customWidth="1"/>
    <col min="8" max="8" width="9.28515625" style="34" customWidth="1"/>
    <col min="9" max="18" width="8.140625" style="34" customWidth="1"/>
    <col min="19" max="19" width="8.42578125" style="34" customWidth="1"/>
    <col min="20" max="20" width="16.7109375" style="34" bestFit="1" customWidth="1"/>
    <col min="21" max="16384" width="9.140625" style="34"/>
  </cols>
  <sheetData>
    <row r="1" spans="1:19" ht="31.5" customHeight="1" x14ac:dyDescent="0.25">
      <c r="A1" s="31" t="s">
        <v>4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ht="31.15" customHeight="1" x14ac:dyDescent="0.4">
      <c r="A2" s="35" t="s">
        <v>11</v>
      </c>
      <c r="B2" s="35"/>
      <c r="C2" s="35"/>
      <c r="D2" s="35"/>
      <c r="H2" s="36" t="s">
        <v>0</v>
      </c>
      <c r="I2" s="36"/>
      <c r="J2" s="36"/>
      <c r="K2" s="183" t="str">
        <f>+'START HERE'!A1</f>
        <v>Ima Employee</v>
      </c>
      <c r="L2" s="183"/>
      <c r="M2" s="183"/>
      <c r="N2" s="183"/>
      <c r="O2" s="183"/>
      <c r="P2" s="183"/>
      <c r="Q2" s="183"/>
      <c r="R2" s="183"/>
    </row>
    <row r="3" spans="1:19" ht="16.899999999999999" customHeight="1" x14ac:dyDescent="0.3">
      <c r="A3" s="37"/>
      <c r="B3" s="37"/>
      <c r="C3" s="184"/>
      <c r="D3" s="184"/>
      <c r="H3" s="36" t="s">
        <v>25</v>
      </c>
      <c r="I3" s="36"/>
      <c r="J3" s="36"/>
      <c r="K3" s="185" t="str">
        <f>+'START HERE'!H32</f>
        <v>Ima Supervisor</v>
      </c>
      <c r="L3" s="186"/>
      <c r="M3" s="186"/>
      <c r="N3" s="186"/>
      <c r="O3" s="186"/>
      <c r="P3" s="186"/>
      <c r="Q3" s="186"/>
      <c r="R3" s="186"/>
    </row>
    <row r="4" spans="1:19" ht="17.100000000000001" customHeight="1" x14ac:dyDescent="0.3">
      <c r="A4" s="38"/>
      <c r="B4" s="38"/>
      <c r="C4" s="39"/>
      <c r="D4" s="39"/>
      <c r="E4" s="40"/>
      <c r="F4" s="40"/>
      <c r="H4" s="36" t="s">
        <v>1</v>
      </c>
      <c r="I4" s="36"/>
      <c r="J4" s="36"/>
      <c r="K4" s="187">
        <f>+'START HERE'!H35</f>
        <v>1234567890</v>
      </c>
      <c r="L4" s="187"/>
      <c r="M4" s="187"/>
      <c r="N4" s="187"/>
      <c r="O4" s="187"/>
      <c r="P4" s="188"/>
      <c r="Q4" s="188"/>
      <c r="R4" s="188"/>
    </row>
    <row r="5" spans="1:19" ht="16.899999999999999" customHeight="1" x14ac:dyDescent="0.3">
      <c r="A5" s="41"/>
      <c r="B5" s="41"/>
      <c r="C5" s="184"/>
      <c r="D5" s="184"/>
      <c r="H5" s="42" t="s">
        <v>24</v>
      </c>
      <c r="I5" s="42"/>
      <c r="J5" s="43"/>
      <c r="K5" s="189">
        <f>+B8</f>
        <v>45032</v>
      </c>
      <c r="L5" s="189"/>
      <c r="M5" s="24" t="s">
        <v>31</v>
      </c>
      <c r="N5" s="189">
        <f>+B24</f>
        <v>45046</v>
      </c>
      <c r="O5" s="189"/>
      <c r="P5" s="25"/>
      <c r="Q5" s="25"/>
      <c r="R5" s="25"/>
    </row>
    <row r="6" spans="1:19" x14ac:dyDescent="0.25">
      <c r="A6" s="44"/>
      <c r="B6" s="44"/>
      <c r="C6" s="152"/>
      <c r="D6" s="152"/>
      <c r="E6" s="152"/>
      <c r="F6" s="152"/>
      <c r="G6" s="152"/>
      <c r="H6" s="152"/>
      <c r="I6" s="152"/>
      <c r="J6" s="152"/>
      <c r="K6" s="150"/>
      <c r="L6" s="150"/>
      <c r="M6" s="150"/>
      <c r="N6" s="150"/>
      <c r="O6" s="150"/>
      <c r="P6" s="152"/>
      <c r="Q6" s="152"/>
      <c r="R6" s="152"/>
    </row>
    <row r="7" spans="1:19" ht="25.5" customHeight="1" x14ac:dyDescent="0.25">
      <c r="A7" s="9" t="s">
        <v>32</v>
      </c>
      <c r="B7" s="9" t="s">
        <v>33</v>
      </c>
      <c r="C7" s="20" t="s">
        <v>2</v>
      </c>
      <c r="D7" s="20" t="s">
        <v>3</v>
      </c>
      <c r="E7" s="20" t="s">
        <v>2</v>
      </c>
      <c r="F7" s="20" t="s">
        <v>3</v>
      </c>
      <c r="G7" s="20" t="s">
        <v>2</v>
      </c>
      <c r="H7" s="20" t="s">
        <v>3</v>
      </c>
      <c r="I7" s="20" t="s">
        <v>2</v>
      </c>
      <c r="J7" s="20" t="s">
        <v>3</v>
      </c>
      <c r="K7" s="20" t="s">
        <v>2</v>
      </c>
      <c r="L7" s="20" t="s">
        <v>3</v>
      </c>
      <c r="M7" s="20" t="s">
        <v>2</v>
      </c>
      <c r="N7" s="20" t="s">
        <v>3</v>
      </c>
      <c r="O7" s="20" t="s">
        <v>2</v>
      </c>
      <c r="P7" s="20" t="s">
        <v>3</v>
      </c>
      <c r="Q7" s="20" t="s">
        <v>2</v>
      </c>
      <c r="R7" s="20" t="s">
        <v>3</v>
      </c>
      <c r="S7" s="9" t="s">
        <v>28</v>
      </c>
    </row>
    <row r="8" spans="1:19" ht="13.5" customHeight="1" x14ac:dyDescent="0.25">
      <c r="A8" s="58" t="s">
        <v>13</v>
      </c>
      <c r="B8" s="114">
        <v>45032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 t="str">
        <f>IF(+((D8-C8)*24)+((F8-E8)*24)+((H8-G8)*24)+((J8-I8)*24)+((L8-K8)*24)+((N8-M8)*24)+((P8-O8)*24)+((R8-Q8)*24)=0,"",+((D8-C8)*24)+((F8-E8)*24)+((H8-G8)*24)+((J8-I8)*24)+((L8-K8)*24)+((N8-M8)*24)+((P8-O8)*24)+((R8-Q8)*24))</f>
        <v/>
      </c>
    </row>
    <row r="9" spans="1:19" ht="13.5" customHeight="1" x14ac:dyDescent="0.25">
      <c r="A9" s="60" t="s">
        <v>14</v>
      </c>
      <c r="B9" s="102">
        <f>B8+1</f>
        <v>45033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" t="str">
        <f t="shared" ref="S9:S14" si="0">IF(+((D9-C9)*24)+((F9-E9)*24)+((H9-G9)*24)+((J9-I9)*24)+((L9-K9)*24)+((N9-M9)*24)+((P9-O9)*24)+((R9-Q9)*24)=0,"",+((D9-C9)*24)+((F9-E9)*24)+((H9-G9)*24)+((J9-I9)*24)+((L9-K9)*24)+((N9-M9)*24)+((P9-O9)*24)+((R9-Q9)*24))</f>
        <v/>
      </c>
    </row>
    <row r="10" spans="1:19" ht="13.5" customHeight="1" x14ac:dyDescent="0.25">
      <c r="A10" s="60" t="s">
        <v>15</v>
      </c>
      <c r="B10" s="102">
        <f t="shared" ref="B10:B14" si="1">B9+1</f>
        <v>45034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" t="str">
        <f t="shared" si="0"/>
        <v/>
      </c>
    </row>
    <row r="11" spans="1:19" ht="13.5" customHeight="1" x14ac:dyDescent="0.25">
      <c r="A11" s="60" t="s">
        <v>16</v>
      </c>
      <c r="B11" s="102">
        <f t="shared" si="1"/>
        <v>45035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2" t="str">
        <f t="shared" si="0"/>
        <v/>
      </c>
    </row>
    <row r="12" spans="1:19" ht="13.5" customHeight="1" x14ac:dyDescent="0.25">
      <c r="A12" s="60" t="s">
        <v>17</v>
      </c>
      <c r="B12" s="102">
        <f t="shared" si="1"/>
        <v>45036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2" t="str">
        <f t="shared" si="0"/>
        <v/>
      </c>
    </row>
    <row r="13" spans="1:19" ht="13.5" customHeight="1" x14ac:dyDescent="0.25">
      <c r="A13" s="60" t="s">
        <v>18</v>
      </c>
      <c r="B13" s="102">
        <f t="shared" si="1"/>
        <v>45037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2" t="str">
        <f t="shared" si="0"/>
        <v/>
      </c>
    </row>
    <row r="14" spans="1:19" ht="13.5" customHeight="1" x14ac:dyDescent="0.25">
      <c r="A14" s="58" t="s">
        <v>19</v>
      </c>
      <c r="B14" s="102">
        <f t="shared" si="1"/>
        <v>45038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22" t="str">
        <f t="shared" si="0"/>
        <v/>
      </c>
    </row>
    <row r="15" spans="1:19" ht="13.5" customHeight="1" x14ac:dyDescent="0.25">
      <c r="A15" s="61"/>
      <c r="B15" s="19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2"/>
      <c r="Q15" s="16" t="s">
        <v>6</v>
      </c>
      <c r="R15" s="17"/>
      <c r="S15" s="23">
        <f>SUM(S8:S14)</f>
        <v>0</v>
      </c>
    </row>
    <row r="16" spans="1:19" ht="13.5" customHeight="1" x14ac:dyDescent="0.25">
      <c r="A16" s="58" t="s">
        <v>13</v>
      </c>
      <c r="B16" s="114">
        <f>+B14+1</f>
        <v>45039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2" t="str">
        <f t="shared" ref="S16:S22" si="2">IF(+((D16-C16)*24)+((F16-E16)*24)+((H16-G16)*24)+((J16-I16)*24)+((L16-K16)*24)+((N16-M16)*24)+((P16-O16)*24)+((R16-Q16)*24)=0,"",+((D16-C16)*24)+((F16-E16)*24)+((H16-G16)*24)+((J16-I16)*24)+((L16-K16)*24)+((N16-M16)*24)+((P16-O16)*24)+((R16-Q16)*24))</f>
        <v/>
      </c>
    </row>
    <row r="17" spans="1:19" ht="13.5" customHeight="1" x14ac:dyDescent="0.25">
      <c r="A17" s="59" t="s">
        <v>14</v>
      </c>
      <c r="B17" s="102">
        <f>+B16+1</f>
        <v>45040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2" t="str">
        <f t="shared" si="2"/>
        <v/>
      </c>
    </row>
    <row r="18" spans="1:19" ht="13.5" customHeight="1" x14ac:dyDescent="0.25">
      <c r="A18" s="60" t="s">
        <v>15</v>
      </c>
      <c r="B18" s="102">
        <f t="shared" ref="B18:B22" si="3">+B17+1</f>
        <v>45041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2" t="str">
        <f t="shared" si="2"/>
        <v/>
      </c>
    </row>
    <row r="19" spans="1:19" ht="13.5" customHeight="1" x14ac:dyDescent="0.25">
      <c r="A19" s="60" t="s">
        <v>16</v>
      </c>
      <c r="B19" s="102">
        <f t="shared" si="3"/>
        <v>45042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" t="str">
        <f t="shared" si="2"/>
        <v/>
      </c>
    </row>
    <row r="20" spans="1:19" ht="13.5" customHeight="1" x14ac:dyDescent="0.25">
      <c r="A20" s="60" t="s">
        <v>17</v>
      </c>
      <c r="B20" s="102">
        <f t="shared" si="3"/>
        <v>45043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2" t="str">
        <f t="shared" si="2"/>
        <v/>
      </c>
    </row>
    <row r="21" spans="1:19" ht="13.5" customHeight="1" x14ac:dyDescent="0.25">
      <c r="A21" s="59" t="s">
        <v>18</v>
      </c>
      <c r="B21" s="102">
        <f t="shared" si="3"/>
        <v>45044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2" t="str">
        <f t="shared" si="2"/>
        <v/>
      </c>
    </row>
    <row r="22" spans="1:19" ht="13.5" customHeight="1" x14ac:dyDescent="0.25">
      <c r="A22" s="58" t="s">
        <v>19</v>
      </c>
      <c r="B22" s="102">
        <f t="shared" si="3"/>
        <v>45045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 t="str">
        <f t="shared" si="2"/>
        <v/>
      </c>
    </row>
    <row r="23" spans="1:19" ht="13.5" customHeight="1" x14ac:dyDescent="0.25">
      <c r="A23" s="61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2"/>
      <c r="Q23" s="16" t="s">
        <v>6</v>
      </c>
      <c r="R23" s="17"/>
      <c r="S23" s="23">
        <f>SUM(S16:S22)</f>
        <v>0</v>
      </c>
    </row>
    <row r="24" spans="1:19" ht="13.5" customHeight="1" x14ac:dyDescent="0.25">
      <c r="A24" s="67" t="s">
        <v>13</v>
      </c>
      <c r="B24" s="114">
        <f>+B22+1</f>
        <v>45046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2" t="str">
        <f t="shared" ref="S24:S30" si="4">IF(+((D24-C24)*24)+((F24-E24)*24)+((H24-G24)*24)+((J24-I24)*24)+((L24-K24)*24)+((N24-M24)*24)+((P24-O24)*24)+((R24-Q24)*24)=0,"",+((D24-C24)*24)+((F24-E24)*24)+((H24-G24)*24)+((J24-I24)*24)+((L24-K24)*24)+((N24-M24)*24)+((P24-O24)*24)+((R24-Q24)*24))</f>
        <v/>
      </c>
    </row>
    <row r="25" spans="1:19" ht="13.5" customHeight="1" x14ac:dyDescent="0.25">
      <c r="A25" s="60" t="s">
        <v>14</v>
      </c>
      <c r="B25" s="10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2" t="str">
        <f t="shared" si="4"/>
        <v/>
      </c>
    </row>
    <row r="26" spans="1:19" ht="13.5" customHeight="1" x14ac:dyDescent="0.25">
      <c r="A26" s="60" t="s">
        <v>15</v>
      </c>
      <c r="B26" s="10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2" t="str">
        <f t="shared" si="4"/>
        <v/>
      </c>
    </row>
    <row r="27" spans="1:19" ht="13.5" customHeight="1" x14ac:dyDescent="0.25">
      <c r="A27" s="60" t="s">
        <v>16</v>
      </c>
      <c r="B27" s="10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2" t="str">
        <f t="shared" si="4"/>
        <v/>
      </c>
    </row>
    <row r="28" spans="1:19" ht="13.5" customHeight="1" x14ac:dyDescent="0.25">
      <c r="A28" s="60" t="s">
        <v>17</v>
      </c>
      <c r="B28" s="10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2" t="str">
        <f t="shared" si="4"/>
        <v/>
      </c>
    </row>
    <row r="29" spans="1:19" ht="13.5" customHeight="1" x14ac:dyDescent="0.25">
      <c r="A29" s="60" t="s">
        <v>18</v>
      </c>
      <c r="B29" s="10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2" t="str">
        <f t="shared" si="4"/>
        <v/>
      </c>
    </row>
    <row r="30" spans="1:19" ht="13.5" customHeight="1" x14ac:dyDescent="0.25">
      <c r="A30" s="67" t="s">
        <v>19</v>
      </c>
      <c r="B30" s="10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2" t="str">
        <f t="shared" si="4"/>
        <v/>
      </c>
    </row>
    <row r="31" spans="1:19" ht="13.5" customHeight="1" x14ac:dyDescent="0.25">
      <c r="A31" s="61"/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6" t="s">
        <v>6</v>
      </c>
      <c r="R31" s="17"/>
      <c r="S31" s="23">
        <f>SUM(S24:S30)</f>
        <v>0</v>
      </c>
    </row>
    <row r="32" spans="1:19" ht="13.5" customHeight="1" x14ac:dyDescent="0.25">
      <c r="A32" s="67" t="s">
        <v>13</v>
      </c>
      <c r="B32" s="1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  <c r="R32" s="8"/>
      <c r="S32" s="22" t="str">
        <f t="shared" ref="S32:S38" si="5">IF(+((D32-C32)*24)+((F32-E32)*24)+((H32-G32)*24)+((J32-I32)*24)+((L32-K32)*24)+((N32-M32)*24)+((P32-O32)*24)+((R32-Q32)*24)=0,"",+((D32-C32)*24)+((F32-E32)*24)+((H32-G32)*24)+((J32-I32)*24)+((L32-K32)*24)+((N32-M32)*24)+((P32-O32)*24)+((R32-Q32)*24))</f>
        <v/>
      </c>
    </row>
    <row r="33" spans="1:20" ht="13.5" customHeight="1" x14ac:dyDescent="0.25">
      <c r="A33" s="60" t="s">
        <v>14</v>
      </c>
      <c r="B33" s="8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2" t="str">
        <f t="shared" si="5"/>
        <v/>
      </c>
    </row>
    <row r="34" spans="1:20" ht="13.5" customHeight="1" x14ac:dyDescent="0.25">
      <c r="A34" s="60" t="s">
        <v>15</v>
      </c>
      <c r="B34" s="8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2" t="str">
        <f t="shared" si="5"/>
        <v/>
      </c>
    </row>
    <row r="35" spans="1:20" ht="13.5" customHeight="1" x14ac:dyDescent="0.25">
      <c r="A35" s="60" t="s">
        <v>16</v>
      </c>
      <c r="B35" s="8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2" t="str">
        <f t="shared" si="5"/>
        <v/>
      </c>
    </row>
    <row r="36" spans="1:20" ht="13.5" customHeight="1" x14ac:dyDescent="0.25">
      <c r="A36" s="60" t="s">
        <v>17</v>
      </c>
      <c r="B36" s="8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2" t="str">
        <f t="shared" si="5"/>
        <v/>
      </c>
    </row>
    <row r="37" spans="1:20" ht="13.5" customHeight="1" x14ac:dyDescent="0.25">
      <c r="A37" s="60" t="s">
        <v>18</v>
      </c>
      <c r="B37" s="8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2" t="str">
        <f t="shared" si="5"/>
        <v/>
      </c>
    </row>
    <row r="38" spans="1:20" ht="13.5" customHeight="1" x14ac:dyDescent="0.25">
      <c r="A38" s="67" t="s">
        <v>19</v>
      </c>
      <c r="B38" s="1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22" t="str">
        <f t="shared" si="5"/>
        <v/>
      </c>
    </row>
    <row r="39" spans="1:20" ht="13.5" customHeight="1" x14ac:dyDescent="0.25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6" t="s">
        <v>6</v>
      </c>
      <c r="R39" s="17"/>
      <c r="S39" s="23">
        <f>SUM(S32:S38)</f>
        <v>0</v>
      </c>
    </row>
    <row r="40" spans="1:20" ht="21" customHeight="1" x14ac:dyDescent="0.25">
      <c r="E40" s="45"/>
      <c r="F40" s="46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18" t="s">
        <v>26</v>
      </c>
      <c r="R40" s="19"/>
      <c r="S40" s="26">
        <f>+S39+S23+S31+S15</f>
        <v>0</v>
      </c>
      <c r="T40" s="47"/>
    </row>
    <row r="41" spans="1:20" ht="40.5" x14ac:dyDescent="0.25">
      <c r="A41" s="9" t="s">
        <v>32</v>
      </c>
      <c r="B41" s="9" t="s">
        <v>33</v>
      </c>
      <c r="C41" s="168"/>
      <c r="D41" s="169"/>
      <c r="E41" s="9" t="s">
        <v>29</v>
      </c>
      <c r="F41" s="9" t="s">
        <v>7</v>
      </c>
      <c r="G41" s="20" t="s">
        <v>20</v>
      </c>
      <c r="H41" s="9" t="s">
        <v>21</v>
      </c>
      <c r="I41" s="21" t="s">
        <v>9</v>
      </c>
      <c r="J41" s="21" t="s">
        <v>10</v>
      </c>
      <c r="K41" s="21" t="s">
        <v>12</v>
      </c>
      <c r="L41" s="21" t="s">
        <v>8</v>
      </c>
      <c r="M41" s="21" t="s">
        <v>23</v>
      </c>
      <c r="N41" s="9" t="s">
        <v>22</v>
      </c>
      <c r="O41" s="9" t="s">
        <v>30</v>
      </c>
    </row>
    <row r="42" spans="1:20" ht="14.25" customHeight="1" x14ac:dyDescent="0.25">
      <c r="A42" s="10" t="s">
        <v>13</v>
      </c>
      <c r="B42" s="28">
        <f t="shared" ref="B42:B48" si="6">IF(B8="","",B8)</f>
        <v>45032</v>
      </c>
      <c r="C42" s="170"/>
      <c r="D42" s="171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R42" s="48"/>
      <c r="S42" s="25"/>
    </row>
    <row r="43" spans="1:20" ht="13.5" customHeight="1" x14ac:dyDescent="0.25">
      <c r="A43" s="11" t="s">
        <v>14</v>
      </c>
      <c r="B43" s="29">
        <f t="shared" si="6"/>
        <v>45033</v>
      </c>
      <c r="C43" s="154"/>
      <c r="D43" s="15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0" ht="13.5" customHeight="1" x14ac:dyDescent="0.25">
      <c r="A44" s="12" t="s">
        <v>15</v>
      </c>
      <c r="B44" s="29">
        <f t="shared" si="6"/>
        <v>45034</v>
      </c>
      <c r="C44" s="156"/>
      <c r="D44" s="15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0" x14ac:dyDescent="0.25">
      <c r="A45" s="12" t="s">
        <v>16</v>
      </c>
      <c r="B45" s="29">
        <f t="shared" si="6"/>
        <v>45035</v>
      </c>
      <c r="C45" s="156"/>
      <c r="D45" s="1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20" x14ac:dyDescent="0.25">
      <c r="A46" s="12" t="s">
        <v>17</v>
      </c>
      <c r="B46" s="29">
        <f t="shared" si="6"/>
        <v>45036</v>
      </c>
      <c r="C46" s="156"/>
      <c r="D46" s="1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x14ac:dyDescent="0.25">
      <c r="A47" s="11" t="s">
        <v>18</v>
      </c>
      <c r="B47" s="29">
        <f t="shared" si="6"/>
        <v>45037</v>
      </c>
      <c r="C47" s="158"/>
      <c r="D47" s="15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20" x14ac:dyDescent="0.25">
      <c r="A48" s="10" t="s">
        <v>19</v>
      </c>
      <c r="B48" s="28">
        <f t="shared" si="6"/>
        <v>45038</v>
      </c>
      <c r="C48" s="175"/>
      <c r="D48" s="176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9" x14ac:dyDescent="0.25">
      <c r="A49" s="13"/>
      <c r="B49" s="49"/>
      <c r="C49" s="16" t="s">
        <v>6</v>
      </c>
      <c r="D49" s="17"/>
      <c r="E49" s="5">
        <f>SUM(E42:E48)</f>
        <v>0</v>
      </c>
      <c r="F49" s="5">
        <f t="shared" ref="F49:O49" si="7">SUM(F42:F48)</f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  <c r="O49" s="5">
        <f t="shared" si="7"/>
        <v>0</v>
      </c>
    </row>
    <row r="50" spans="1:19" x14ac:dyDescent="0.25">
      <c r="A50" s="10" t="s">
        <v>13</v>
      </c>
      <c r="B50" s="28">
        <f t="shared" ref="B50:B56" si="8">IF(B16="","",B16)</f>
        <v>45039</v>
      </c>
      <c r="C50" s="166"/>
      <c r="D50" s="167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9" t="s">
        <v>37</v>
      </c>
      <c r="Q50" s="180"/>
      <c r="R50" s="180"/>
      <c r="S50" s="180"/>
    </row>
    <row r="51" spans="1:19" x14ac:dyDescent="0.25">
      <c r="A51" s="11" t="s">
        <v>14</v>
      </c>
      <c r="B51" s="29">
        <f t="shared" si="8"/>
        <v>45040</v>
      </c>
      <c r="C51" s="160"/>
      <c r="D51" s="16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Q51" s="182">
        <v>0</v>
      </c>
      <c r="R51" s="182"/>
    </row>
    <row r="52" spans="1:19" x14ac:dyDescent="0.25">
      <c r="A52" s="12" t="s">
        <v>15</v>
      </c>
      <c r="B52" s="29">
        <f t="shared" si="8"/>
        <v>45041</v>
      </c>
      <c r="C52" s="162"/>
      <c r="D52" s="16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9" x14ac:dyDescent="0.25">
      <c r="A53" s="12" t="s">
        <v>16</v>
      </c>
      <c r="B53" s="29">
        <f t="shared" si="8"/>
        <v>45042</v>
      </c>
      <c r="C53" s="162"/>
      <c r="D53" s="16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50"/>
      <c r="Q53" s="180" t="s">
        <v>38</v>
      </c>
      <c r="R53" s="180"/>
      <c r="S53" s="51"/>
    </row>
    <row r="54" spans="1:19" x14ac:dyDescent="0.25">
      <c r="A54" s="12" t="s">
        <v>17</v>
      </c>
      <c r="B54" s="29">
        <f t="shared" si="8"/>
        <v>45043</v>
      </c>
      <c r="C54" s="162"/>
      <c r="D54" s="16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4" t="s">
        <v>36</v>
      </c>
      <c r="Q54" s="152">
        <f>SUM(N74)</f>
        <v>0</v>
      </c>
      <c r="R54" s="152"/>
    </row>
    <row r="55" spans="1:19" x14ac:dyDescent="0.25">
      <c r="A55" s="11" t="s">
        <v>18</v>
      </c>
      <c r="B55" s="29">
        <f t="shared" si="8"/>
        <v>45044</v>
      </c>
      <c r="C55" s="164"/>
      <c r="D55" s="16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9" x14ac:dyDescent="0.25">
      <c r="A56" s="10" t="s">
        <v>19</v>
      </c>
      <c r="B56" s="28">
        <f t="shared" si="8"/>
        <v>45045</v>
      </c>
      <c r="C56" s="166"/>
      <c r="D56" s="167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9" t="s">
        <v>39</v>
      </c>
      <c r="Q56" s="180"/>
      <c r="R56" s="180"/>
      <c r="S56" s="180"/>
    </row>
    <row r="57" spans="1:19" x14ac:dyDescent="0.25">
      <c r="A57" s="13"/>
      <c r="B57" s="13"/>
      <c r="C57" s="16" t="s">
        <v>6</v>
      </c>
      <c r="D57" s="17"/>
      <c r="E57" s="5">
        <f>SUM(E50:E56)</f>
        <v>0</v>
      </c>
      <c r="F57" s="5">
        <f t="shared" ref="F57:O57" si="9">SUM(F50:F56)</f>
        <v>0</v>
      </c>
      <c r="G57" s="5">
        <f t="shared" si="9"/>
        <v>0</v>
      </c>
      <c r="H57" s="5">
        <f t="shared" si="9"/>
        <v>0</v>
      </c>
      <c r="I57" s="5">
        <f t="shared" si="9"/>
        <v>0</v>
      </c>
      <c r="J57" s="5">
        <f t="shared" si="9"/>
        <v>0</v>
      </c>
      <c r="K57" s="5">
        <f t="shared" si="9"/>
        <v>0</v>
      </c>
      <c r="L57" s="5">
        <f t="shared" si="9"/>
        <v>0</v>
      </c>
      <c r="M57" s="5">
        <f t="shared" si="9"/>
        <v>0</v>
      </c>
      <c r="N57" s="5">
        <f t="shared" si="9"/>
        <v>0</v>
      </c>
      <c r="O57" s="5">
        <f t="shared" si="9"/>
        <v>0</v>
      </c>
      <c r="Q57" s="181">
        <f>SUM(E74)</f>
        <v>0</v>
      </c>
      <c r="R57" s="152"/>
    </row>
    <row r="58" spans="1:19" x14ac:dyDescent="0.25">
      <c r="A58" s="10" t="s">
        <v>13</v>
      </c>
      <c r="B58" s="28">
        <f t="shared" ref="B58:B64" si="10">IF(B24="","",B24)</f>
        <v>45046</v>
      </c>
      <c r="C58" s="166"/>
      <c r="D58" s="167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9" x14ac:dyDescent="0.25">
      <c r="A59" s="11" t="s">
        <v>14</v>
      </c>
      <c r="B59" s="29" t="str">
        <f t="shared" si="10"/>
        <v/>
      </c>
      <c r="C59" s="160"/>
      <c r="D59" s="16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79" t="s">
        <v>63</v>
      </c>
      <c r="Q59" s="180"/>
      <c r="R59" s="180"/>
      <c r="S59" s="180"/>
    </row>
    <row r="60" spans="1:19" x14ac:dyDescent="0.25">
      <c r="A60" s="12" t="s">
        <v>15</v>
      </c>
      <c r="B60" s="29" t="str">
        <f t="shared" si="10"/>
        <v/>
      </c>
      <c r="C60" s="162"/>
      <c r="D60" s="16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181">
        <f>SUM(Q51-Q54+Q57)</f>
        <v>0</v>
      </c>
      <c r="R60" s="152"/>
    </row>
    <row r="61" spans="1:19" x14ac:dyDescent="0.25">
      <c r="A61" s="12" t="s">
        <v>16</v>
      </c>
      <c r="B61" s="29" t="str">
        <f t="shared" si="10"/>
        <v/>
      </c>
      <c r="C61" s="162"/>
      <c r="D61" s="16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9" x14ac:dyDescent="0.25">
      <c r="A62" s="12" t="s">
        <v>17</v>
      </c>
      <c r="B62" s="29" t="str">
        <f t="shared" si="10"/>
        <v/>
      </c>
      <c r="C62" s="162"/>
      <c r="D62" s="16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9" x14ac:dyDescent="0.25">
      <c r="A63" s="11" t="s">
        <v>18</v>
      </c>
      <c r="B63" s="29" t="str">
        <f t="shared" si="10"/>
        <v/>
      </c>
      <c r="C63" s="164"/>
      <c r="D63" s="16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9" x14ac:dyDescent="0.25">
      <c r="A64" s="10" t="s">
        <v>19</v>
      </c>
      <c r="B64" s="28" t="str">
        <f t="shared" si="10"/>
        <v/>
      </c>
      <c r="C64" s="166"/>
      <c r="D64" s="167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9" x14ac:dyDescent="0.25">
      <c r="A65" s="13"/>
      <c r="B65" s="13"/>
      <c r="C65" s="16" t="s">
        <v>6</v>
      </c>
      <c r="D65" s="17"/>
      <c r="E65" s="5">
        <f>SUM(E58:E64)</f>
        <v>0</v>
      </c>
      <c r="F65" s="5">
        <f t="shared" ref="F65:O65" si="11">SUM(F58:F64)</f>
        <v>0</v>
      </c>
      <c r="G65" s="5">
        <f t="shared" si="11"/>
        <v>0</v>
      </c>
      <c r="H65" s="5">
        <f t="shared" si="11"/>
        <v>0</v>
      </c>
      <c r="I65" s="5">
        <f t="shared" si="11"/>
        <v>0</v>
      </c>
      <c r="J65" s="5">
        <f t="shared" si="11"/>
        <v>0</v>
      </c>
      <c r="K65" s="5">
        <f t="shared" si="11"/>
        <v>0</v>
      </c>
      <c r="L65" s="5">
        <f t="shared" si="11"/>
        <v>0</v>
      </c>
      <c r="M65" s="5">
        <f t="shared" si="11"/>
        <v>0</v>
      </c>
      <c r="N65" s="5">
        <f t="shared" si="11"/>
        <v>0</v>
      </c>
      <c r="O65" s="5">
        <f t="shared" si="11"/>
        <v>0</v>
      </c>
    </row>
    <row r="66" spans="1:19" x14ac:dyDescent="0.25">
      <c r="A66" s="14" t="s">
        <v>13</v>
      </c>
      <c r="B66" s="28" t="str">
        <f t="shared" ref="B66:B72" si="12">IF(B32="","",B32)</f>
        <v/>
      </c>
      <c r="C66" s="177"/>
      <c r="D66" s="17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9" x14ac:dyDescent="0.25">
      <c r="A67" s="12" t="s">
        <v>14</v>
      </c>
      <c r="B67" s="29" t="str">
        <f t="shared" si="12"/>
        <v/>
      </c>
      <c r="C67" s="160"/>
      <c r="D67" s="16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9" x14ac:dyDescent="0.25">
      <c r="A68" s="12" t="s">
        <v>15</v>
      </c>
      <c r="B68" s="29" t="str">
        <f t="shared" si="12"/>
        <v/>
      </c>
      <c r="C68" s="162"/>
      <c r="D68" s="16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9" x14ac:dyDescent="0.25">
      <c r="A69" s="12" t="s">
        <v>16</v>
      </c>
      <c r="B69" s="29" t="str">
        <f t="shared" si="12"/>
        <v/>
      </c>
      <c r="C69" s="162"/>
      <c r="D69" s="16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9" x14ac:dyDescent="0.25">
      <c r="A70" s="12" t="s">
        <v>17</v>
      </c>
      <c r="B70" s="29" t="str">
        <f t="shared" si="12"/>
        <v/>
      </c>
      <c r="C70" s="162"/>
      <c r="D70" s="16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9" x14ac:dyDescent="0.25">
      <c r="A71" s="12" t="s">
        <v>18</v>
      </c>
      <c r="B71" s="29" t="str">
        <f t="shared" si="12"/>
        <v/>
      </c>
      <c r="C71" s="164"/>
      <c r="D71" s="16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9" x14ac:dyDescent="0.25">
      <c r="A72" s="14" t="s">
        <v>19</v>
      </c>
      <c r="B72" s="28" t="str">
        <f t="shared" si="12"/>
        <v/>
      </c>
      <c r="C72" s="175"/>
      <c r="D72" s="17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9" x14ac:dyDescent="0.25">
      <c r="A73" s="15"/>
      <c r="B73" s="13"/>
      <c r="C73" s="16" t="s">
        <v>6</v>
      </c>
      <c r="D73" s="17"/>
      <c r="E73" s="5">
        <f>SUM(E66:E72)</f>
        <v>0</v>
      </c>
      <c r="F73" s="5">
        <f t="shared" ref="F73:O73" si="13">SUM(F66:F72)</f>
        <v>0</v>
      </c>
      <c r="G73" s="5">
        <f t="shared" si="13"/>
        <v>0</v>
      </c>
      <c r="H73" s="5">
        <f t="shared" si="13"/>
        <v>0</v>
      </c>
      <c r="I73" s="5">
        <f t="shared" si="13"/>
        <v>0</v>
      </c>
      <c r="J73" s="5">
        <f t="shared" si="13"/>
        <v>0</v>
      </c>
      <c r="K73" s="5">
        <f t="shared" si="13"/>
        <v>0</v>
      </c>
      <c r="L73" s="5">
        <f t="shared" si="13"/>
        <v>0</v>
      </c>
      <c r="M73" s="5">
        <f t="shared" si="13"/>
        <v>0</v>
      </c>
      <c r="N73" s="5">
        <f t="shared" si="13"/>
        <v>0</v>
      </c>
      <c r="O73" s="5">
        <f t="shared" si="13"/>
        <v>0</v>
      </c>
    </row>
    <row r="74" spans="1:19" x14ac:dyDescent="0.25">
      <c r="A74" s="25"/>
      <c r="B74" s="14"/>
      <c r="C74" s="18" t="s">
        <v>26</v>
      </c>
      <c r="D74" s="19"/>
      <c r="E74" s="27">
        <f t="shared" ref="E74:N74" si="14">+E73+E65+E57+E49</f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7">
        <f t="shared" si="14"/>
        <v>0</v>
      </c>
      <c r="J74" s="27">
        <f t="shared" si="14"/>
        <v>0</v>
      </c>
      <c r="K74" s="27">
        <f t="shared" si="14"/>
        <v>0</v>
      </c>
      <c r="L74" s="27">
        <f t="shared" si="14"/>
        <v>0</v>
      </c>
      <c r="M74" s="27">
        <f t="shared" si="14"/>
        <v>0</v>
      </c>
      <c r="N74" s="27">
        <f t="shared" si="14"/>
        <v>0</v>
      </c>
      <c r="O74" s="27">
        <f>+O73+O65+O57+O49</f>
        <v>0</v>
      </c>
    </row>
    <row r="76" spans="1:19" ht="31.5" x14ac:dyDescent="0.65">
      <c r="N76" s="153"/>
      <c r="O76" s="153"/>
      <c r="P76" s="153"/>
      <c r="Q76" s="153"/>
      <c r="R76" s="153"/>
      <c r="S76" s="153"/>
    </row>
    <row r="77" spans="1:19" ht="14.25" x14ac:dyDescent="0.25">
      <c r="N77" s="48" t="s">
        <v>5</v>
      </c>
    </row>
    <row r="78" spans="1:19" ht="31.5" x14ac:dyDescent="0.65">
      <c r="N78" s="153"/>
      <c r="O78" s="153"/>
      <c r="P78" s="153"/>
      <c r="Q78" s="153"/>
      <c r="R78" s="153"/>
      <c r="S78" s="153"/>
    </row>
    <row r="79" spans="1:19" ht="14.25" x14ac:dyDescent="0.25">
      <c r="N79" s="48" t="s">
        <v>27</v>
      </c>
    </row>
    <row r="90" spans="2:2" x14ac:dyDescent="0.25">
      <c r="B90" s="25"/>
    </row>
  </sheetData>
  <sheetProtection selectLockedCells="1"/>
  <mergeCells count="42">
    <mergeCell ref="N78:S78"/>
    <mergeCell ref="C56:D56"/>
    <mergeCell ref="P56:S56"/>
    <mergeCell ref="Q57:R57"/>
    <mergeCell ref="C58:D58"/>
    <mergeCell ref="C59:D63"/>
    <mergeCell ref="P59:S59"/>
    <mergeCell ref="Q60:R60"/>
    <mergeCell ref="C64:D64"/>
    <mergeCell ref="C66:D66"/>
    <mergeCell ref="C67:D71"/>
    <mergeCell ref="C72:D72"/>
    <mergeCell ref="N76:S76"/>
    <mergeCell ref="C48:D48"/>
    <mergeCell ref="C50:D50"/>
    <mergeCell ref="P50:S50"/>
    <mergeCell ref="C51:D55"/>
    <mergeCell ref="Q51:R51"/>
    <mergeCell ref="Q53:R53"/>
    <mergeCell ref="Q54:R54"/>
    <mergeCell ref="A39:P39"/>
    <mergeCell ref="C41:D41"/>
    <mergeCell ref="C42:D42"/>
    <mergeCell ref="C43:D47"/>
    <mergeCell ref="C6:D6"/>
    <mergeCell ref="E6:F6"/>
    <mergeCell ref="G6:H6"/>
    <mergeCell ref="I6:J6"/>
    <mergeCell ref="K6:L6"/>
    <mergeCell ref="M6:N6"/>
    <mergeCell ref="O6:P6"/>
    <mergeCell ref="B15:P15"/>
    <mergeCell ref="B23:P23"/>
    <mergeCell ref="B31:P31"/>
    <mergeCell ref="Q6:R6"/>
    <mergeCell ref="K2:R2"/>
    <mergeCell ref="C3:D3"/>
    <mergeCell ref="K3:R3"/>
    <mergeCell ref="K4:R4"/>
    <mergeCell ref="C5:D5"/>
    <mergeCell ref="K5:L5"/>
    <mergeCell ref="N5:O5"/>
  </mergeCells>
  <dataValidations count="1">
    <dataValidation type="time" allowBlank="1" showInputMessage="1" showErrorMessage="1" errorTitle="Invalid Entry" error="Please enter time in military time format between 0:00 and 23:59 (1:00, 8:00, 13:00, 20:00, etc.)." sqref="C56 C50:C51 D49 D73 C66:C67 D65 D57 C64 C58:C59 R8:R39 C8:Q14 C16:Q22 C24:Q30 C32:Q38">
      <formula1>0</formula1>
      <formula2>0.999305555555556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START HERE</vt:lpstr>
      <vt:lpstr>Jan 1-15</vt:lpstr>
      <vt:lpstr>Jan 16-31</vt:lpstr>
      <vt:lpstr>Feb 1-15</vt:lpstr>
      <vt:lpstr>Feb 16-28</vt:lpstr>
      <vt:lpstr>Mar 1-15</vt:lpstr>
      <vt:lpstr>Mar 16-31</vt:lpstr>
      <vt:lpstr>Apr 1-15</vt:lpstr>
      <vt:lpstr>Apr 16-30</vt:lpstr>
      <vt:lpstr>May 1-15</vt:lpstr>
      <vt:lpstr>May 16-31</vt:lpstr>
      <vt:lpstr>Jun 1-15</vt:lpstr>
      <vt:lpstr>June 16-30</vt:lpstr>
      <vt:lpstr>July 1-15</vt:lpstr>
      <vt:lpstr>July 16-31</vt:lpstr>
      <vt:lpstr>August 1-15</vt:lpstr>
      <vt:lpstr>August 16-31</vt:lpstr>
      <vt:lpstr>September 1-15</vt:lpstr>
      <vt:lpstr>September 16-30</vt:lpstr>
      <vt:lpstr>October 1-15</vt:lpstr>
      <vt:lpstr>October 16-31</vt:lpstr>
      <vt:lpstr>November 1-15</vt:lpstr>
      <vt:lpstr>November 16-30</vt:lpstr>
      <vt:lpstr>December 1-15</vt:lpstr>
      <vt:lpstr>December 16-31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Veronica</dc:creator>
  <cp:lastModifiedBy>Timm, Amber</cp:lastModifiedBy>
  <cp:lastPrinted>2015-12-28T17:58:42Z</cp:lastPrinted>
  <dcterms:created xsi:type="dcterms:W3CDTF">2000-08-25T01:59:39Z</dcterms:created>
  <dcterms:modified xsi:type="dcterms:W3CDTF">2023-01-09T17:25:27Z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